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Observatoire Economique\Export\Royaume-Uni\"/>
    </mc:Choice>
  </mc:AlternateContent>
  <bookViews>
    <workbookView xWindow="120" yWindow="105" windowWidth="13980" windowHeight="7815" tabRatio="597"/>
  </bookViews>
  <sheets>
    <sheet name="SOMMAIRE" sheetId="27" r:id="rId1"/>
    <sheet name="DONNEES ECONOMIE GENERALES" sheetId="36" r:id="rId2"/>
    <sheet name="CONSOMMATION ALCOOL ET VINS" sheetId="37" r:id="rId3"/>
    <sheet name="IMPORTATIONS DE VINS" sheetId="39" r:id="rId4"/>
    <sheet name="EXPORTATIONS DE VINS FRANCAIS" sheetId="40" r:id="rId5"/>
  </sheets>
  <calcPr calcId="152511"/>
</workbook>
</file>

<file path=xl/calcChain.xml><?xml version="1.0" encoding="utf-8"?>
<calcChain xmlns="http://schemas.openxmlformats.org/spreadsheetml/2006/main">
  <c r="S112" i="39" l="1"/>
  <c r="S113" i="39"/>
  <c r="S114" i="39"/>
  <c r="S115" i="39"/>
  <c r="S116" i="39"/>
  <c r="S117" i="39"/>
  <c r="S118" i="39"/>
  <c r="S119" i="39"/>
  <c r="S120" i="39"/>
  <c r="S121" i="39"/>
  <c r="S111" i="39"/>
  <c r="S122" i="39" s="1"/>
  <c r="S98" i="39"/>
  <c r="S99" i="39"/>
  <c r="S100" i="39"/>
  <c r="S101" i="39"/>
  <c r="S102" i="39"/>
  <c r="S103" i="39"/>
  <c r="S104" i="39"/>
  <c r="S105" i="39"/>
  <c r="S106" i="39"/>
  <c r="S107" i="39"/>
  <c r="S108" i="39"/>
  <c r="S97" i="39"/>
  <c r="S109" i="39" s="1"/>
  <c r="S87" i="39"/>
  <c r="S88" i="39"/>
  <c r="S89" i="39"/>
  <c r="S90" i="39"/>
  <c r="S91" i="39"/>
  <c r="S92" i="39"/>
  <c r="S93" i="39"/>
  <c r="S94" i="39"/>
  <c r="S86" i="39"/>
  <c r="S70" i="39"/>
  <c r="S71" i="39"/>
  <c r="S72" i="39"/>
  <c r="S73" i="39"/>
  <c r="S74" i="39"/>
  <c r="S75" i="39"/>
  <c r="S76" i="39"/>
  <c r="S77" i="39"/>
  <c r="S78" i="39"/>
  <c r="S79" i="39"/>
  <c r="S80" i="39"/>
  <c r="S81" i="39"/>
  <c r="S82" i="39"/>
  <c r="S83" i="39"/>
  <c r="S69" i="39"/>
  <c r="S84" i="39" s="1"/>
  <c r="S95" i="39" l="1"/>
  <c r="S38" i="39"/>
  <c r="S39" i="39"/>
  <c r="S40" i="39"/>
  <c r="S41" i="39"/>
  <c r="S42" i="39"/>
  <c r="S43" i="39"/>
  <c r="S44" i="39"/>
  <c r="S45" i="39"/>
  <c r="S46" i="39"/>
  <c r="S47" i="39"/>
  <c r="S48" i="39"/>
  <c r="S49" i="39"/>
  <c r="S37" i="39"/>
  <c r="S52" i="39"/>
  <c r="S53" i="39"/>
  <c r="S54" i="39"/>
  <c r="S55" i="39"/>
  <c r="S56" i="39"/>
  <c r="S57" i="39"/>
  <c r="S58" i="39"/>
  <c r="S59" i="39"/>
  <c r="S60" i="39"/>
  <c r="S61" i="39"/>
  <c r="S62" i="39"/>
  <c r="S63" i="39"/>
  <c r="S64" i="39"/>
  <c r="S50" i="39" l="1"/>
  <c r="S65" i="39"/>
  <c r="S21" i="39" l="1"/>
  <c r="S22" i="39"/>
  <c r="S23" i="39"/>
  <c r="S24" i="39"/>
  <c r="S25" i="39"/>
  <c r="S26" i="39"/>
  <c r="S27" i="39"/>
  <c r="S28" i="39"/>
  <c r="S29" i="39"/>
  <c r="S30" i="39"/>
  <c r="S31" i="39"/>
  <c r="S32" i="39"/>
  <c r="S33" i="39"/>
  <c r="S34" i="39"/>
  <c r="S20" i="39"/>
  <c r="S6" i="39"/>
  <c r="S7" i="39"/>
  <c r="S8" i="39"/>
  <c r="S9" i="39"/>
  <c r="S10" i="39"/>
  <c r="S11" i="39"/>
  <c r="S12" i="39"/>
  <c r="S13" i="39"/>
  <c r="S14" i="39"/>
  <c r="S15" i="39"/>
  <c r="S16" i="39"/>
  <c r="S4" i="39"/>
  <c r="S5" i="39"/>
  <c r="S35" i="39" l="1"/>
  <c r="S17" i="39"/>
</calcChain>
</file>

<file path=xl/sharedStrings.xml><?xml version="1.0" encoding="utf-8"?>
<sst xmlns="http://schemas.openxmlformats.org/spreadsheetml/2006/main" count="430" uniqueCount="162">
  <si>
    <t>Allemagne</t>
  </si>
  <si>
    <t>Autres Pays</t>
  </si>
  <si>
    <t>Italie</t>
  </si>
  <si>
    <t>Espagne</t>
  </si>
  <si>
    <t>France</t>
  </si>
  <si>
    <t>Portugal</t>
  </si>
  <si>
    <t>Australie</t>
  </si>
  <si>
    <t>Chili</t>
  </si>
  <si>
    <t>Argentine</t>
  </si>
  <si>
    <t>Afrique du Sud</t>
  </si>
  <si>
    <t>Nouvelle-Zélande</t>
  </si>
  <si>
    <t>Le Monde</t>
  </si>
  <si>
    <t>TOTAL</t>
  </si>
  <si>
    <t>Croissance PIB (%)</t>
  </si>
  <si>
    <t>Source World Factbook</t>
  </si>
  <si>
    <t>Source GTA</t>
  </si>
  <si>
    <t>Coef GINI (Inégalité des revenus)</t>
  </si>
  <si>
    <t>source OIV</t>
  </si>
  <si>
    <t xml:space="preserve">Consommation per capita par l /hab/an </t>
  </si>
  <si>
    <t>POPULATION</t>
  </si>
  <si>
    <t>PIB</t>
  </si>
  <si>
    <t>OIV</t>
  </si>
  <si>
    <t>Série de données</t>
  </si>
  <si>
    <t>1996-2013</t>
  </si>
  <si>
    <t>SOMMAIRE</t>
  </si>
  <si>
    <t>Sources</t>
  </si>
  <si>
    <t xml:space="preserve">VINS EFFERVESCENTS </t>
  </si>
  <si>
    <t>VINS TRANQUILLES &lt;2LITRES</t>
  </si>
  <si>
    <t>VINS TRANQUILLES &gt;2LITRES</t>
  </si>
  <si>
    <t>A. ECONOMIE GENERALE</t>
  </si>
  <si>
    <t>World Factbook/OCDE</t>
  </si>
  <si>
    <t>2005-2013</t>
  </si>
  <si>
    <t>A. DONNEES ECONOMIE GENERALE</t>
  </si>
  <si>
    <t>Male</t>
  </si>
  <si>
    <t>Female</t>
  </si>
  <si>
    <t>0-14 years</t>
  </si>
  <si>
    <t>15-24 years</t>
  </si>
  <si>
    <t>25-54 years</t>
  </si>
  <si>
    <t>55-64 years</t>
  </si>
  <si>
    <t>65 years and over</t>
  </si>
  <si>
    <t>b) PIB</t>
  </si>
  <si>
    <t>https://www.cia.gov/library/publications/the-world-factbook/index.html</t>
  </si>
  <si>
    <t>SUPERFICIE</t>
  </si>
  <si>
    <t>km²</t>
  </si>
  <si>
    <t>2005-2014</t>
  </si>
  <si>
    <t>World Factbook</t>
  </si>
  <si>
    <t>Consommation de vin par couleur</t>
  </si>
  <si>
    <t>Vins tranquilles rouge</t>
  </si>
  <si>
    <t>Vins tranquilles Rosés</t>
  </si>
  <si>
    <t>Vins tranquilles blancs</t>
  </si>
  <si>
    <t>Source Crédit Agricole</t>
  </si>
  <si>
    <t>En €</t>
  </si>
  <si>
    <t xml:space="preserve">Source GTA </t>
  </si>
  <si>
    <t>En HL</t>
  </si>
  <si>
    <t>EN VALEUR (€)</t>
  </si>
  <si>
    <t>EN VOLUME (HL)</t>
  </si>
  <si>
    <t>GTA</t>
  </si>
  <si>
    <t>2002-2013</t>
  </si>
  <si>
    <t>Par Couleur</t>
  </si>
  <si>
    <t>Par Origine</t>
  </si>
  <si>
    <t>Crédit Agricole</t>
  </si>
  <si>
    <t>Par hl et hab</t>
  </si>
  <si>
    <t>Total vins tranquilles vrac</t>
  </si>
  <si>
    <t>Total vins tranquilles bouteilles</t>
  </si>
  <si>
    <t>Total IGP</t>
  </si>
  <si>
    <t>IGP Vrac</t>
  </si>
  <si>
    <t>IGP Bouteilles</t>
  </si>
  <si>
    <t xml:space="preserve">Total VISG </t>
  </si>
  <si>
    <t>VISG Vrac</t>
  </si>
  <si>
    <t>VISG Bouteilles</t>
  </si>
  <si>
    <t>2008-2013</t>
  </si>
  <si>
    <t>Par Circuit</t>
  </si>
  <si>
    <t>Total vins tranquilles français</t>
  </si>
  <si>
    <t>Total AOP</t>
  </si>
  <si>
    <t>AOP Vrac</t>
  </si>
  <si>
    <t>AOP Vrac Blanc</t>
  </si>
  <si>
    <t>AOP Vrac Rouge et Rosé</t>
  </si>
  <si>
    <t>AOP Bouteilles</t>
  </si>
  <si>
    <t>AOP Bouteilles Blanc</t>
  </si>
  <si>
    <t>AOP Bouteilles Rouge et Rosé</t>
  </si>
  <si>
    <t>IGP Vrac Blanc</t>
  </si>
  <si>
    <t>IGP Vrac Rouge et Rosé</t>
  </si>
  <si>
    <t>IGP Bouteilles Blanc</t>
  </si>
  <si>
    <t>IGP Bouteilles Rouge et Rosé</t>
  </si>
  <si>
    <t>VSIG Vrac Blanc</t>
  </si>
  <si>
    <t>VSIG Vrac Rouge et Rosé</t>
  </si>
  <si>
    <t>VSIG Bouteilles Blanc</t>
  </si>
  <si>
    <t>VSIG Bouteilles Rouge et Rosé</t>
  </si>
  <si>
    <t>a) IMPORTATIONS DE VIN EN VALEUR PAR PAYS</t>
  </si>
  <si>
    <t>Par Classe de prix</t>
  </si>
  <si>
    <t>B.  CONSOMMATION D'ALCOOL ET DE VINS</t>
  </si>
  <si>
    <t>D) TAUX DE CHANGE</t>
  </si>
  <si>
    <t>Taux de chomage</t>
  </si>
  <si>
    <t>a) POPULATION 2014 (est.)</t>
  </si>
  <si>
    <t>Source BCE</t>
  </si>
  <si>
    <t>C) TAUX DE CHOMAGE</t>
  </si>
  <si>
    <t>BCE</t>
  </si>
  <si>
    <t>2012-2013</t>
  </si>
  <si>
    <t>TAUX DE CHOMAGE</t>
  </si>
  <si>
    <t>TAUX DE CHANGE</t>
  </si>
  <si>
    <t>B. CONSOMMATION D'ALCOOL ET DE VINS</t>
  </si>
  <si>
    <t>a) Exportations de VINS français en volume (hl) vrac et bouteille et par couleur</t>
  </si>
  <si>
    <t xml:space="preserve">b) Exportations de VINS français en valeur (en €) vrac/bouteille et par couleur </t>
  </si>
  <si>
    <t>TOUS VINS DE RAISIN FRAIS (HORS MOÛT)</t>
  </si>
  <si>
    <t>D. IMPORTATIONS DE VINS</t>
  </si>
  <si>
    <t>E. EXPORTATIONS DE VINS FRANCAIS</t>
  </si>
  <si>
    <t>b) IMPORTATIONS DE VINS EN VOLUME</t>
  </si>
  <si>
    <t>DONNEES MARCHES USA</t>
  </si>
  <si>
    <t>Mise à jour</t>
  </si>
  <si>
    <t>Liens internet</t>
  </si>
  <si>
    <t>https://www.ecb.europa.eu/stats/html/index.en.html</t>
  </si>
  <si>
    <t>European Central Bank</t>
  </si>
  <si>
    <t>OCDE</t>
  </si>
  <si>
    <t>http://data.oecd.org/fr/accueil/</t>
  </si>
  <si>
    <t>Royaume-Uni</t>
  </si>
  <si>
    <t>80ème mondial</t>
  </si>
  <si>
    <t>2014 (est.)</t>
  </si>
  <si>
    <t>Revenu national brut € par hab</t>
  </si>
  <si>
    <t>Consommation vin en 1000 hl</t>
  </si>
  <si>
    <t>poids des circuits &gt; % couleurs panel GD IRI</t>
  </si>
  <si>
    <t>Taux de change €/£</t>
  </si>
  <si>
    <t>Coefficient de Gini (Inégalité des revenus : 0 = égalité totale ; 1 = Inégalité totale)</t>
  </si>
  <si>
    <t>Année</t>
  </si>
  <si>
    <t>Valeur</t>
  </si>
  <si>
    <t>Indicateur</t>
  </si>
  <si>
    <t>Source : OCDE</t>
  </si>
  <si>
    <t>D. EXPORTATIONS DE VINS Français</t>
  </si>
  <si>
    <t>b) Exportations de vin français en volume (hl) vrac/bouteille et par couleur</t>
  </si>
  <si>
    <t xml:space="preserve">a) Exportations de vin français en valeur (en €) vrac/bouteille et par couleur </t>
  </si>
  <si>
    <t>1997 </t>
  </si>
  <si>
    <t>1998 </t>
  </si>
  <si>
    <t>1999 </t>
  </si>
  <si>
    <t>2000 </t>
  </si>
  <si>
    <t>2001 </t>
  </si>
  <si>
    <t>2002 </t>
  </si>
  <si>
    <t>2003 </t>
  </si>
  <si>
    <t>2004 </t>
  </si>
  <si>
    <t>2005 </t>
  </si>
  <si>
    <t>2006 </t>
  </si>
  <si>
    <t>2007 </t>
  </si>
  <si>
    <t>2008 </t>
  </si>
  <si>
    <t>2009 </t>
  </si>
  <si>
    <t>2010 </t>
  </si>
  <si>
    <t>2011 </t>
  </si>
  <si>
    <t>2012 </t>
  </si>
  <si>
    <t>2013 </t>
  </si>
  <si>
    <t>États-Unis</t>
  </si>
  <si>
    <t>Belgique</t>
  </si>
  <si>
    <t>Part de marché 2013</t>
  </si>
  <si>
    <t>Importations de vins (tous vins y compris vins fortifés et les moûts) en valeur €</t>
  </si>
  <si>
    <t>Suisse</t>
  </si>
  <si>
    <t>Pays-Bas</t>
  </si>
  <si>
    <t>Hongrie</t>
  </si>
  <si>
    <t>Importations de vins mousseux en valeur €</t>
  </si>
  <si>
    <t>Importations de vins tranquilles en Vrac &gt; 2l en valeur (€)</t>
  </si>
  <si>
    <t>Importations de vins tranquilles en Vrac &lt; 2l en valeur (€)</t>
  </si>
  <si>
    <t>LE MONDE</t>
  </si>
  <si>
    <t>Bulgarie</t>
  </si>
  <si>
    <t>Importations de vins (tous vins y compris vins fortifés et les moûts) en volume (hl)</t>
  </si>
  <si>
    <t>Importations de vins mousseux en volume (hl)</t>
  </si>
  <si>
    <t>Importations de vins tranquilles en Vrac &lt; 2l en volume (hl)</t>
  </si>
  <si>
    <t>Importations de vins tranquilles en Vrac &gt; 2l en volume (hl)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</si>
</sst>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%"/>
    <numFmt numFmtId="165" formatCode="#,##0\ _€"/>
    <numFmt numFmtId="166" formatCode="0.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i/>
      <sz val="10"/>
      <color theme="1"/>
      <name val="Times New Roman"/>
      <family val="1"/>
    </font>
    <font>
      <b/>
      <sz val="10"/>
      <name val="Times New Roman"/>
      <family val="1"/>
    </font>
    <font>
      <b/>
      <sz val="8"/>
      <color rgb="FF666666"/>
      <name val="Verdana"/>
      <family val="2"/>
    </font>
    <font>
      <sz val="8"/>
      <color rgb="FF70707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sz val="8"/>
      <color rgb="FF666666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9"/>
      <color theme="1"/>
      <name val="Times New Roman"/>
      <family val="1"/>
    </font>
    <font>
      <sz val="11"/>
      <color theme="3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9"/>
      <name val="Times New Roman"/>
      <family val="1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4" applyAlignment="1">
      <alignment horizontal="left" indent="10"/>
    </xf>
    <xf numFmtId="0" fontId="7" fillId="0" borderId="0" xfId="0" applyFont="1" applyAlignment="1">
      <alignment wrapText="1"/>
    </xf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9" fillId="3" borderId="0" xfId="0" applyFont="1" applyFill="1" applyAlignment="1">
      <alignment horizontal="left" wrapText="1"/>
    </xf>
    <xf numFmtId="0" fontId="9" fillId="3" borderId="0" xfId="0" applyFont="1" applyFill="1" applyAlignment="1">
      <alignment wrapText="1"/>
    </xf>
    <xf numFmtId="0" fontId="11" fillId="3" borderId="0" xfId="0" applyFont="1" applyFill="1" applyAlignment="1">
      <alignment horizontal="right" wrapText="1"/>
    </xf>
    <xf numFmtId="0" fontId="9" fillId="3" borderId="0" xfId="0" applyFont="1" applyFill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indent="10"/>
    </xf>
    <xf numFmtId="0" fontId="0" fillId="0" borderId="0" xfId="0" applyAlignment="1">
      <alignment horizontal="left" indent="5"/>
    </xf>
    <xf numFmtId="0" fontId="7" fillId="0" borderId="0" xfId="0" applyFont="1" applyFill="1" applyBorder="1" applyAlignment="1">
      <alignment horizontal="left" wrapText="1"/>
    </xf>
    <xf numFmtId="0" fontId="6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5" fillId="0" borderId="0" xfId="4" applyAlignment="1">
      <alignment horizontal="left" indent="7"/>
    </xf>
    <xf numFmtId="0" fontId="0" fillId="0" borderId="0" xfId="0" applyAlignment="1">
      <alignment horizontal="center"/>
    </xf>
    <xf numFmtId="0" fontId="5" fillId="0" borderId="0" xfId="4" applyAlignment="1">
      <alignment horizontal="left" wrapText="1" indent="10"/>
    </xf>
    <xf numFmtId="0" fontId="3" fillId="0" borderId="0" xfId="4" applyFont="1" applyAlignment="1">
      <alignment horizontal="left" indent="10"/>
    </xf>
    <xf numFmtId="0" fontId="8" fillId="2" borderId="5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 indent="2"/>
    </xf>
    <xf numFmtId="0" fontId="7" fillId="0" borderId="8" xfId="0" applyFont="1" applyFill="1" applyBorder="1" applyAlignment="1">
      <alignment horizontal="left" wrapText="1" indent="4"/>
    </xf>
    <xf numFmtId="0" fontId="8" fillId="0" borderId="8" xfId="0" applyFont="1" applyBorder="1" applyAlignment="1">
      <alignment horizontal="left"/>
    </xf>
    <xf numFmtId="0" fontId="7" fillId="0" borderId="10" xfId="0" applyFont="1" applyFill="1" applyBorder="1" applyAlignment="1">
      <alignment horizontal="left" wrapText="1" indent="4"/>
    </xf>
    <xf numFmtId="3" fontId="9" fillId="3" borderId="0" xfId="0" applyNumberFormat="1" applyFont="1" applyFill="1"/>
    <xf numFmtId="0" fontId="10" fillId="0" borderId="4" xfId="0" applyFont="1" applyBorder="1" applyAlignment="1">
      <alignment horizontal="right" wrapText="1"/>
    </xf>
    <xf numFmtId="0" fontId="7" fillId="0" borderId="0" xfId="0" applyFont="1" applyBorder="1" applyAlignment="1">
      <alignment wrapText="1"/>
    </xf>
    <xf numFmtId="0" fontId="5" fillId="0" borderId="0" xfId="4" applyAlignment="1">
      <alignment horizontal="left"/>
    </xf>
    <xf numFmtId="0" fontId="7" fillId="0" borderId="0" xfId="0" applyFont="1"/>
    <xf numFmtId="0" fontId="8" fillId="0" borderId="0" xfId="0" applyFont="1" applyAlignment="1">
      <alignment wrapText="1"/>
    </xf>
    <xf numFmtId="0" fontId="8" fillId="3" borderId="0" xfId="0" applyFont="1" applyFill="1" applyAlignment="1">
      <alignment horizontal="left" wrapText="1"/>
    </xf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vertical="center" wrapText="1"/>
    </xf>
    <xf numFmtId="0" fontId="10" fillId="3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8" fillId="3" borderId="0" xfId="0" applyFont="1" applyFill="1" applyAlignment="1">
      <alignment vertical="center" wrapText="1"/>
    </xf>
    <xf numFmtId="0" fontId="7" fillId="3" borderId="0" xfId="0" applyFont="1" applyFill="1" applyBorder="1" applyAlignment="1">
      <alignment wrapText="1"/>
    </xf>
    <xf numFmtId="0" fontId="10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right" wrapText="1"/>
    </xf>
    <xf numFmtId="0" fontId="7" fillId="3" borderId="0" xfId="0" applyFont="1" applyFill="1"/>
    <xf numFmtId="0" fontId="7" fillId="0" borderId="0" xfId="0" applyFont="1" applyBorder="1"/>
    <xf numFmtId="0" fontId="8" fillId="4" borderId="0" xfId="0" applyFont="1" applyFill="1" applyAlignment="1">
      <alignment vertical="center" wrapText="1"/>
    </xf>
    <xf numFmtId="0" fontId="12" fillId="0" borderId="0" xfId="0" applyFont="1"/>
    <xf numFmtId="0" fontId="13" fillId="0" borderId="0" xfId="0" applyFont="1" applyAlignment="1">
      <alignment horizontal="left" vertical="center" wrapText="1" indent="1"/>
    </xf>
    <xf numFmtId="0" fontId="5" fillId="0" borderId="0" xfId="4"/>
    <xf numFmtId="0" fontId="9" fillId="3" borderId="0" xfId="0" applyNumberFormat="1" applyFont="1" applyFill="1" applyBorder="1" applyAlignment="1">
      <alignment horizontal="right" wrapText="1"/>
    </xf>
    <xf numFmtId="164" fontId="9" fillId="3" borderId="1" xfId="0" applyNumberFormat="1" applyFont="1" applyFill="1" applyBorder="1" applyAlignment="1">
      <alignment horizontal="right" wrapText="1"/>
    </xf>
    <xf numFmtId="14" fontId="7" fillId="3" borderId="1" xfId="0" applyNumberFormat="1" applyFont="1" applyFill="1" applyBorder="1" applyAlignment="1">
      <alignment wrapText="1"/>
    </xf>
    <xf numFmtId="166" fontId="9" fillId="3" borderId="1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left" wrapText="1" indent="4"/>
    </xf>
    <xf numFmtId="0" fontId="0" fillId="0" borderId="0" xfId="0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0" fillId="3" borderId="0" xfId="0" applyFill="1"/>
    <xf numFmtId="0" fontId="0" fillId="5" borderId="0" xfId="0" applyFont="1" applyFill="1" applyAlignment="1"/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wrapText="1"/>
    </xf>
    <xf numFmtId="3" fontId="17" fillId="0" borderId="1" xfId="0" applyNumberFormat="1" applyFont="1" applyBorder="1" applyAlignment="1">
      <alignment horizontal="right" wrapText="1"/>
    </xf>
    <xf numFmtId="3" fontId="17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3" fillId="0" borderId="0" xfId="0" applyFont="1"/>
    <xf numFmtId="0" fontId="19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right" vertical="center" wrapText="1"/>
    </xf>
    <xf numFmtId="164" fontId="20" fillId="0" borderId="1" xfId="1" applyNumberFormat="1" applyFont="1" applyBorder="1" applyAlignment="1">
      <alignment horizontal="right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5" fontId="22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164" fontId="20" fillId="0" borderId="1" xfId="1" applyNumberFormat="1" applyFont="1" applyBorder="1" applyAlignment="1">
      <alignment vertical="center" wrapText="1"/>
    </xf>
    <xf numFmtId="0" fontId="23" fillId="3" borderId="0" xfId="0" applyFont="1" applyFill="1" applyAlignment="1">
      <alignment vertical="center" wrapText="1"/>
    </xf>
    <xf numFmtId="0" fontId="24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wrapText="1"/>
    </xf>
    <xf numFmtId="0" fontId="26" fillId="3" borderId="1" xfId="0" applyFont="1" applyFill="1" applyBorder="1" applyAlignment="1">
      <alignment horizontal="center" vertical="center" wrapText="1"/>
    </xf>
    <xf numFmtId="165" fontId="17" fillId="0" borderId="1" xfId="0" applyNumberFormat="1" applyFont="1" applyBorder="1" applyAlignment="1">
      <alignment wrapText="1"/>
    </xf>
    <xf numFmtId="0" fontId="2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right"/>
    </xf>
    <xf numFmtId="0" fontId="17" fillId="3" borderId="1" xfId="0" applyFont="1" applyFill="1" applyBorder="1" applyAlignment="1">
      <alignment wrapText="1"/>
    </xf>
    <xf numFmtId="0" fontId="0" fillId="0" borderId="1" xfId="0" applyBorder="1"/>
    <xf numFmtId="0" fontId="17" fillId="0" borderId="0" xfId="0" applyFont="1" applyFill="1" applyBorder="1" applyAlignment="1">
      <alignment wrapText="1"/>
    </xf>
    <xf numFmtId="0" fontId="17" fillId="3" borderId="0" xfId="0" applyFont="1" applyFill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3" xfId="0" applyFont="1" applyBorder="1" applyAlignment="1">
      <alignment horizontal="right" wrapText="1"/>
    </xf>
    <xf numFmtId="0" fontId="27" fillId="0" borderId="1" xfId="0" applyFont="1" applyBorder="1" applyAlignment="1">
      <alignment wrapText="1"/>
    </xf>
    <xf numFmtId="9" fontId="17" fillId="0" borderId="1" xfId="1" applyFont="1" applyBorder="1" applyAlignment="1">
      <alignment wrapText="1"/>
    </xf>
    <xf numFmtId="9" fontId="17" fillId="0" borderId="0" xfId="1" applyFont="1" applyBorder="1" applyAlignment="1">
      <alignment wrapText="1"/>
    </xf>
    <xf numFmtId="0" fontId="24" fillId="0" borderId="0" xfId="0" applyFont="1" applyBorder="1" applyAlignment="1">
      <alignment horizontal="center" wrapText="1"/>
    </xf>
    <xf numFmtId="0" fontId="29" fillId="0" borderId="0" xfId="0" applyFont="1" applyBorder="1" applyAlignment="1">
      <alignment horizontal="center" wrapText="1"/>
    </xf>
    <xf numFmtId="165" fontId="16" fillId="0" borderId="5" xfId="0" applyNumberFormat="1" applyFont="1" applyBorder="1"/>
    <xf numFmtId="165" fontId="16" fillId="0" borderId="6" xfId="0" applyNumberFormat="1" applyFont="1" applyBorder="1"/>
    <xf numFmtId="165" fontId="0" fillId="0" borderId="8" xfId="0" applyNumberFormat="1" applyBorder="1"/>
    <xf numFmtId="165" fontId="0" fillId="0" borderId="0" xfId="0" applyNumberFormat="1" applyBorder="1"/>
    <xf numFmtId="165" fontId="16" fillId="0" borderId="8" xfId="0" applyNumberFormat="1" applyFont="1" applyBorder="1"/>
    <xf numFmtId="165" fontId="16" fillId="0" borderId="0" xfId="0" applyNumberFormat="1" applyFont="1" applyBorder="1"/>
    <xf numFmtId="165" fontId="14" fillId="0" borderId="8" xfId="0" applyNumberFormat="1" applyFont="1" applyBorder="1"/>
    <xf numFmtId="165" fontId="14" fillId="0" borderId="0" xfId="0" applyNumberFormat="1" applyFont="1" applyBorder="1"/>
    <xf numFmtId="165" fontId="14" fillId="0" borderId="10" xfId="0" applyNumberFormat="1" applyFont="1" applyBorder="1"/>
    <xf numFmtId="165" fontId="14" fillId="0" borderId="3" xfId="0" applyNumberFormat="1" applyFont="1" applyBorder="1"/>
    <xf numFmtId="165" fontId="16" fillId="0" borderId="7" xfId="0" applyNumberFormat="1" applyFont="1" applyBorder="1"/>
    <xf numFmtId="165" fontId="0" fillId="0" borderId="9" xfId="0" applyNumberFormat="1" applyBorder="1"/>
    <xf numFmtId="165" fontId="16" fillId="0" borderId="9" xfId="0" applyNumberFormat="1" applyFont="1" applyBorder="1"/>
    <xf numFmtId="165" fontId="14" fillId="0" borderId="9" xfId="0" applyNumberFormat="1" applyFont="1" applyBorder="1"/>
    <xf numFmtId="165" fontId="14" fillId="0" borderId="11" xfId="0" applyNumberFormat="1" applyFont="1" applyBorder="1"/>
    <xf numFmtId="3" fontId="15" fillId="0" borderId="2" xfId="0" applyNumberFormat="1" applyFont="1" applyBorder="1" applyAlignment="1">
      <alignment horizontal="left" wrapText="1"/>
    </xf>
    <xf numFmtId="3" fontId="15" fillId="0" borderId="2" xfId="0" applyNumberFormat="1" applyFont="1" applyBorder="1" applyAlignment="1">
      <alignment horizontal="right" wrapText="1"/>
    </xf>
    <xf numFmtId="3" fontId="15" fillId="0" borderId="12" xfId="0" applyNumberFormat="1" applyFont="1" applyBorder="1" applyAlignment="1">
      <alignment horizontal="right" wrapText="1"/>
    </xf>
    <xf numFmtId="0" fontId="7" fillId="3" borderId="16" xfId="0" applyFont="1" applyFill="1" applyBorder="1" applyAlignment="1">
      <alignment wrapText="1"/>
    </xf>
    <xf numFmtId="3" fontId="15" fillId="0" borderId="1" xfId="0" applyNumberFormat="1" applyFont="1" applyBorder="1" applyAlignment="1">
      <alignment horizontal="right" wrapText="1"/>
    </xf>
    <xf numFmtId="164" fontId="7" fillId="3" borderId="1" xfId="1" applyNumberFormat="1" applyFont="1" applyFill="1" applyBorder="1" applyAlignment="1">
      <alignment wrapText="1"/>
    </xf>
    <xf numFmtId="164" fontId="7" fillId="3" borderId="1" xfId="0" applyNumberFormat="1" applyFont="1" applyFill="1" applyBorder="1" applyAlignment="1">
      <alignment wrapText="1"/>
    </xf>
    <xf numFmtId="3" fontId="15" fillId="0" borderId="14" xfId="0" applyNumberFormat="1" applyFont="1" applyBorder="1" applyAlignment="1">
      <alignment horizontal="left" wrapText="1"/>
    </xf>
    <xf numFmtId="0" fontId="30" fillId="0" borderId="1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0" xfId="0" applyFont="1" applyFill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wrapText="1"/>
    </xf>
    <xf numFmtId="3" fontId="15" fillId="0" borderId="1" xfId="0" applyNumberFormat="1" applyFont="1" applyBorder="1" applyAlignment="1">
      <alignment horizontal="left" wrapText="1"/>
    </xf>
    <xf numFmtId="3" fontId="0" fillId="0" borderId="0" xfId="0" applyNumberFormat="1"/>
    <xf numFmtId="3" fontId="15" fillId="0" borderId="0" xfId="0" applyNumberFormat="1" applyFont="1" applyBorder="1" applyAlignment="1">
      <alignment horizontal="left" wrapText="1"/>
    </xf>
    <xf numFmtId="3" fontId="15" fillId="0" borderId="0" xfId="0" applyNumberFormat="1" applyFont="1" applyBorder="1" applyAlignment="1">
      <alignment horizontal="right" wrapText="1"/>
    </xf>
    <xf numFmtId="49" fontId="15" fillId="0" borderId="12" xfId="0" applyNumberFormat="1" applyFont="1" applyBorder="1" applyAlignment="1">
      <alignment horizontal="left" wrapText="1"/>
    </xf>
    <xf numFmtId="3" fontId="0" fillId="0" borderId="1" xfId="0" applyNumberFormat="1" applyBorder="1"/>
    <xf numFmtId="3" fontId="15" fillId="0" borderId="1" xfId="0" applyNumberFormat="1" applyFont="1" applyBorder="1" applyAlignment="1">
      <alignment horizontal="center" wrapText="1"/>
    </xf>
    <xf numFmtId="3" fontId="15" fillId="0" borderId="1" xfId="0" applyNumberFormat="1" applyFont="1" applyFill="1" applyBorder="1" applyAlignment="1">
      <alignment horizontal="right" wrapText="1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left" wrapText="1"/>
    </xf>
    <xf numFmtId="0" fontId="8" fillId="4" borderId="0" xfId="0" applyFont="1" applyFill="1" applyAlignment="1">
      <alignment vertical="center" wrapText="1"/>
    </xf>
    <xf numFmtId="0" fontId="8" fillId="0" borderId="0" xfId="0" applyFont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8" fillId="5" borderId="0" xfId="0" applyFont="1" applyFill="1" applyAlignment="1">
      <alignment horizontal="left" wrapText="1"/>
    </xf>
    <xf numFmtId="0" fontId="18" fillId="0" borderId="0" xfId="0" applyFont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28" fillId="5" borderId="0" xfId="0" applyFont="1" applyFill="1" applyAlignment="1">
      <alignment horizontal="left" wrapText="1"/>
    </xf>
    <xf numFmtId="0" fontId="23" fillId="4" borderId="0" xfId="0" applyFont="1" applyFill="1" applyAlignment="1">
      <alignment vertical="center" wrapText="1"/>
    </xf>
  </cellXfs>
  <cellStyles count="5">
    <cellStyle name="Lien hypertexte" xfId="4" builtinId="8"/>
    <cellStyle name="Milliers 2" xfId="3"/>
    <cellStyle name="Normal" xfId="0" builtinId="0"/>
    <cellStyle name="Normal 2" xfId="2"/>
    <cellStyle name="Pourcentage" xfId="1" builtinId="5"/>
  </cellStyles>
  <dxfs count="0"/>
  <tableStyles count="0" defaultTableStyle="TableStyleMedium2" defaultPivotStyle="PivotStyleLight16"/>
  <colors>
    <mruColors>
      <color rgb="FFFFFF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302670</xdr:colOff>
      <xdr:row>11</xdr:row>
      <xdr:rowOff>142874</xdr:rowOff>
    </xdr:from>
    <xdr:ext cx="3650204" cy="2543175"/>
    <xdr:pic>
      <xdr:nvPicPr>
        <xdr:cNvPr id="4" name="Image 3" descr="https://www.cia.gov/library/publications/the-world-factbook/graphics/population/US_popgraph%202014.b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4345" y="2190749"/>
          <a:ext cx="3650204" cy="2543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447675</xdr:colOff>
      <xdr:row>0</xdr:row>
      <xdr:rowOff>66675</xdr:rowOff>
    </xdr:from>
    <xdr:ext cx="1502994" cy="790575"/>
    <xdr:pic>
      <xdr:nvPicPr>
        <xdr:cNvPr id="5" name="Image 4" descr="https://www.cia.gov/library/publications/the-world-factbook/graphics/flags/large/us-lgflag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66675"/>
          <a:ext cx="1502994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447675</xdr:colOff>
      <xdr:row>0</xdr:row>
      <xdr:rowOff>66675</xdr:rowOff>
    </xdr:from>
    <xdr:to>
      <xdr:col>0</xdr:col>
      <xdr:colOff>2238375</xdr:colOff>
      <xdr:row>5</xdr:row>
      <xdr:rowOff>152400</xdr:rowOff>
    </xdr:to>
    <xdr:pic>
      <xdr:nvPicPr>
        <xdr:cNvPr id="6" name="Image 5" descr="https://www.cia.gov/library/publications/the-world-factbook/graphics/flags/large/uk-lgflag.g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66675"/>
          <a:ext cx="179070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393102</xdr:colOff>
      <xdr:row>53</xdr:row>
      <xdr:rowOff>95250</xdr:rowOff>
    </xdr:from>
    <xdr:to>
      <xdr:col>6</xdr:col>
      <xdr:colOff>465576</xdr:colOff>
      <xdr:row>74</xdr:row>
      <xdr:rowOff>113755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3102" y="7753350"/>
          <a:ext cx="7263849" cy="3447505"/>
        </a:xfrm>
        <a:prstGeom prst="rect">
          <a:avLst/>
        </a:prstGeom>
      </xdr:spPr>
    </xdr:pic>
    <xdr:clientData/>
  </xdr:twoCellAnchor>
  <xdr:twoCellAnchor editAs="oneCell">
    <xdr:from>
      <xdr:col>0</xdr:col>
      <xdr:colOff>154227</xdr:colOff>
      <xdr:row>28</xdr:row>
      <xdr:rowOff>95250</xdr:rowOff>
    </xdr:from>
    <xdr:to>
      <xdr:col>5</xdr:col>
      <xdr:colOff>104774</xdr:colOff>
      <xdr:row>45</xdr:row>
      <xdr:rowOff>73602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4227" y="5000625"/>
          <a:ext cx="6160847" cy="3216852"/>
        </a:xfrm>
        <a:prstGeom prst="rect">
          <a:avLst/>
        </a:prstGeom>
      </xdr:spPr>
    </xdr:pic>
    <xdr:clientData/>
  </xdr:twoCellAnchor>
  <xdr:twoCellAnchor editAs="oneCell">
    <xdr:from>
      <xdr:col>4</xdr:col>
      <xdr:colOff>161925</xdr:colOff>
      <xdr:row>11</xdr:row>
      <xdr:rowOff>47625</xdr:rowOff>
    </xdr:from>
    <xdr:to>
      <xdr:col>6</xdr:col>
      <xdr:colOff>152400</xdr:colOff>
      <xdr:row>18</xdr:row>
      <xdr:rowOff>85725</xdr:rowOff>
    </xdr:to>
    <xdr:pic>
      <xdr:nvPicPr>
        <xdr:cNvPr id="10" name="Image 9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28597" t="39653" r="55385" b="46576"/>
        <a:stretch/>
      </xdr:blipFill>
      <xdr:spPr>
        <a:xfrm>
          <a:off x="5391150" y="1828800"/>
          <a:ext cx="1952625" cy="134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cb.europa.eu/stats/html/index.en.html" TargetMode="External"/><Relationship Id="rId2" Type="http://schemas.openxmlformats.org/officeDocument/2006/relationships/hyperlink" Target="http://data.oecd.org/fr/accueil/" TargetMode="External"/><Relationship Id="rId1" Type="http://schemas.openxmlformats.org/officeDocument/2006/relationships/hyperlink" Target="https://www.cia.gov/library/publications/the-world-factbook/index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M33"/>
  <sheetViews>
    <sheetView tabSelected="1" zoomScaleNormal="100" workbookViewId="0">
      <selection activeCell="A27" sqref="A27"/>
    </sheetView>
  </sheetViews>
  <sheetFormatPr baseColWidth="10" defaultRowHeight="15" x14ac:dyDescent="0.25"/>
  <cols>
    <col min="1" max="1" width="89" customWidth="1"/>
    <col min="2" max="2" width="18" style="14" customWidth="1"/>
    <col min="3" max="3" width="18" style="2" customWidth="1"/>
    <col min="4" max="4" width="13" customWidth="1"/>
  </cols>
  <sheetData>
    <row r="1" spans="1:13" x14ac:dyDescent="0.25">
      <c r="A1" s="61" t="s">
        <v>107</v>
      </c>
      <c r="B1" s="13" t="s">
        <v>25</v>
      </c>
      <c r="C1" s="2" t="s">
        <v>22</v>
      </c>
      <c r="D1" t="s">
        <v>108</v>
      </c>
      <c r="G1" s="1"/>
      <c r="H1" s="1"/>
    </row>
    <row r="2" spans="1:13" x14ac:dyDescent="0.25">
      <c r="A2" s="62" t="s">
        <v>24</v>
      </c>
      <c r="B2" s="18"/>
      <c r="C2" s="19"/>
      <c r="D2" s="19"/>
    </row>
    <row r="3" spans="1:13" x14ac:dyDescent="0.25">
      <c r="A3" s="16" t="s">
        <v>29</v>
      </c>
    </row>
    <row r="4" spans="1:13" x14ac:dyDescent="0.25">
      <c r="A4" s="4" t="s">
        <v>19</v>
      </c>
      <c r="B4" s="12" t="s">
        <v>30</v>
      </c>
      <c r="C4" s="2" t="s">
        <v>44</v>
      </c>
    </row>
    <row r="5" spans="1:13" x14ac:dyDescent="0.25">
      <c r="A5" s="4" t="s">
        <v>20</v>
      </c>
      <c r="B5" s="12" t="s">
        <v>30</v>
      </c>
      <c r="C5" s="2" t="s">
        <v>31</v>
      </c>
    </row>
    <row r="6" spans="1:13" x14ac:dyDescent="0.25">
      <c r="A6" s="4" t="s">
        <v>98</v>
      </c>
      <c r="B6" s="12" t="s">
        <v>30</v>
      </c>
      <c r="C6" s="21" t="s">
        <v>97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s="1" customFormat="1" x14ac:dyDescent="0.25">
      <c r="A7" s="4" t="s">
        <v>99</v>
      </c>
      <c r="B7" s="12" t="s">
        <v>96</v>
      </c>
      <c r="C7" s="21">
        <v>2014</v>
      </c>
      <c r="D7" s="4"/>
      <c r="E7" s="4"/>
      <c r="F7" s="4"/>
      <c r="G7" s="4"/>
      <c r="H7" s="4"/>
      <c r="I7" s="4"/>
      <c r="J7" s="4"/>
      <c r="K7" s="4"/>
      <c r="L7" s="4"/>
    </row>
    <row r="8" spans="1:13" s="1" customFormat="1" x14ac:dyDescent="0.25">
      <c r="A8" s="16" t="s">
        <v>100</v>
      </c>
      <c r="B8" s="14"/>
      <c r="C8" s="2"/>
      <c r="D8"/>
      <c r="E8"/>
      <c r="F8"/>
      <c r="G8"/>
      <c r="H8"/>
      <c r="I8"/>
      <c r="J8"/>
      <c r="K8"/>
      <c r="L8"/>
      <c r="M8"/>
    </row>
    <row r="9" spans="1:13" s="1" customFormat="1" x14ac:dyDescent="0.25">
      <c r="A9" s="4" t="s">
        <v>61</v>
      </c>
      <c r="B9" s="13" t="s">
        <v>21</v>
      </c>
      <c r="C9" s="2" t="s">
        <v>23</v>
      </c>
    </row>
    <row r="10" spans="1:13" s="1" customFormat="1" x14ac:dyDescent="0.25">
      <c r="A10" s="4" t="s">
        <v>58</v>
      </c>
      <c r="B10" s="13" t="s">
        <v>60</v>
      </c>
      <c r="C10" s="2">
        <v>2012</v>
      </c>
    </row>
    <row r="11" spans="1:13" s="1" customFormat="1" x14ac:dyDescent="0.25">
      <c r="A11" s="23" t="s">
        <v>59</v>
      </c>
      <c r="B11" s="13"/>
      <c r="C11" s="2"/>
    </row>
    <row r="12" spans="1:13" s="1" customFormat="1" x14ac:dyDescent="0.25">
      <c r="A12" s="23" t="s">
        <v>71</v>
      </c>
      <c r="B12" s="13"/>
      <c r="C12" s="3"/>
    </row>
    <row r="13" spans="1:13" x14ac:dyDescent="0.25">
      <c r="A13" s="23" t="s">
        <v>89</v>
      </c>
      <c r="B13" s="13"/>
      <c r="C13" s="2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s="1" customFormat="1" x14ac:dyDescent="0.25">
      <c r="A14" s="16" t="s">
        <v>104</v>
      </c>
      <c r="B14" s="14"/>
      <c r="C14" s="2"/>
      <c r="D14"/>
      <c r="E14"/>
      <c r="F14"/>
      <c r="G14"/>
      <c r="H14"/>
      <c r="I14"/>
      <c r="J14"/>
      <c r="K14"/>
      <c r="L14"/>
      <c r="M14"/>
    </row>
    <row r="15" spans="1:13" x14ac:dyDescent="0.25">
      <c r="A15" s="20" t="s">
        <v>54</v>
      </c>
      <c r="B15" s="13" t="s">
        <v>56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5" t="s">
        <v>103</v>
      </c>
      <c r="B16" s="13" t="s">
        <v>56</v>
      </c>
      <c r="C16" s="2" t="s">
        <v>57</v>
      </c>
    </row>
    <row r="17" spans="1:13" x14ac:dyDescent="0.25">
      <c r="A17" s="15" t="s">
        <v>26</v>
      </c>
      <c r="B17" s="13" t="s">
        <v>56</v>
      </c>
      <c r="C17" s="2" t="s">
        <v>57</v>
      </c>
    </row>
    <row r="18" spans="1:13" x14ac:dyDescent="0.25">
      <c r="A18" s="15" t="s">
        <v>27</v>
      </c>
      <c r="B18" s="13" t="s">
        <v>56</v>
      </c>
      <c r="C18" s="2" t="s">
        <v>57</v>
      </c>
    </row>
    <row r="19" spans="1:13" s="1" customFormat="1" x14ac:dyDescent="0.25">
      <c r="A19" s="15" t="s">
        <v>28</v>
      </c>
      <c r="B19" s="13" t="s">
        <v>56</v>
      </c>
      <c r="C19" s="2" t="s">
        <v>57</v>
      </c>
      <c r="D19"/>
      <c r="E19"/>
      <c r="F19"/>
      <c r="G19"/>
      <c r="H19"/>
      <c r="I19"/>
      <c r="J19"/>
      <c r="K19"/>
      <c r="L19"/>
      <c r="M19"/>
    </row>
    <row r="20" spans="1:13" s="1" customFormat="1" x14ac:dyDescent="0.25">
      <c r="A20" s="20" t="s">
        <v>55</v>
      </c>
      <c r="B20" s="13" t="s">
        <v>56</v>
      </c>
      <c r="C20" s="2"/>
    </row>
    <row r="21" spans="1:13" s="1" customFormat="1" x14ac:dyDescent="0.25">
      <c r="A21" s="15" t="s">
        <v>103</v>
      </c>
      <c r="B21" s="13" t="s">
        <v>56</v>
      </c>
      <c r="C21" s="2" t="s">
        <v>57</v>
      </c>
    </row>
    <row r="22" spans="1:13" s="1" customFormat="1" x14ac:dyDescent="0.25">
      <c r="A22" s="15" t="s">
        <v>26</v>
      </c>
      <c r="B22" s="13" t="s">
        <v>56</v>
      </c>
      <c r="C22" s="2" t="s">
        <v>57</v>
      </c>
    </row>
    <row r="23" spans="1:13" s="1" customFormat="1" x14ac:dyDescent="0.25">
      <c r="A23" s="15" t="s">
        <v>27</v>
      </c>
      <c r="B23" s="13" t="s">
        <v>56</v>
      </c>
      <c r="C23" s="2" t="s">
        <v>57</v>
      </c>
    </row>
    <row r="24" spans="1:13" x14ac:dyDescent="0.25">
      <c r="A24" s="15" t="s">
        <v>28</v>
      </c>
      <c r="B24" s="13" t="s">
        <v>56</v>
      </c>
      <c r="C24" s="2" t="s">
        <v>57</v>
      </c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s="1" customFormat="1" x14ac:dyDescent="0.25">
      <c r="A25" s="16" t="s">
        <v>105</v>
      </c>
      <c r="B25" s="14"/>
      <c r="C25" s="2"/>
      <c r="D25"/>
      <c r="E25"/>
      <c r="F25"/>
      <c r="G25"/>
      <c r="H25"/>
      <c r="I25"/>
      <c r="J25"/>
      <c r="K25"/>
      <c r="L25"/>
      <c r="M25"/>
    </row>
    <row r="26" spans="1:13" s="1" customFormat="1" x14ac:dyDescent="0.25">
      <c r="A26" s="22" t="s">
        <v>101</v>
      </c>
      <c r="B26" s="13" t="s">
        <v>56</v>
      </c>
      <c r="C26" s="3" t="s">
        <v>70</v>
      </c>
    </row>
    <row r="27" spans="1:13" x14ac:dyDescent="0.25">
      <c r="A27" s="22" t="s">
        <v>102</v>
      </c>
      <c r="B27" s="13" t="s">
        <v>56</v>
      </c>
      <c r="C27" s="21" t="s">
        <v>70</v>
      </c>
      <c r="D27" s="1"/>
      <c r="E27" s="1"/>
      <c r="F27" s="1"/>
      <c r="G27" s="1"/>
      <c r="H27" s="1"/>
      <c r="I27" s="1"/>
      <c r="J27" s="1"/>
      <c r="K27" s="1"/>
      <c r="L27" s="1"/>
      <c r="M27" s="1"/>
    </row>
    <row r="30" spans="1:13" x14ac:dyDescent="0.25">
      <c r="A30" s="59" t="s">
        <v>25</v>
      </c>
      <c r="B30" s="60" t="s">
        <v>109</v>
      </c>
    </row>
    <row r="31" spans="1:13" s="1" customFormat="1" x14ac:dyDescent="0.25">
      <c r="A31" s="58" t="s">
        <v>111</v>
      </c>
      <c r="B31" s="35" t="s">
        <v>110</v>
      </c>
      <c r="C31" s="21"/>
    </row>
    <row r="32" spans="1:13" s="1" customFormat="1" x14ac:dyDescent="0.25">
      <c r="A32" s="58" t="s">
        <v>112</v>
      </c>
      <c r="B32" s="35" t="s">
        <v>113</v>
      </c>
      <c r="C32" s="21"/>
    </row>
    <row r="33" spans="1:2" x14ac:dyDescent="0.25">
      <c r="A33" s="58" t="s">
        <v>45</v>
      </c>
      <c r="B33" s="35" t="s">
        <v>41</v>
      </c>
    </row>
  </sheetData>
  <hyperlinks>
    <hyperlink ref="A4" location="'DONNEES ECONOMIE GENERALES'!A11" display="POPULATION"/>
    <hyperlink ref="A15" location="'IMPORTATIONS DE VINS'!A3" display="EN VALEUR (€)"/>
    <hyperlink ref="A20" location="'IMPORTATIONS DE VINS'!A64" display="EN VOLUME (HL)"/>
    <hyperlink ref="A5" location="'DONNEES ECONOMIE GENERALES'!A21" display="PIB"/>
    <hyperlink ref="A9" location="'CONSOMMATION ALCOOL ET VINS'!A3" display="Par hl et hab"/>
    <hyperlink ref="A10" location="'CONSOMMATION ALCOOL ET VINS'!A8" display="Par Couleur"/>
    <hyperlink ref="A26" location="'EXPORTATIONS DE VINS FRANCAIS'!A2" display="a) Exportations de VINS français en volume (hl) vrac et bouteille et par couleur"/>
    <hyperlink ref="A27" location="'EXPORTATIONS DE VINS FRANCAIS'!A30" display="b) Exportations de VINS français en valeur (en €) vrac/bouteille et par couleur "/>
    <hyperlink ref="B33" r:id="rId1"/>
    <hyperlink ref="A6" location="'DONNEES ECONOMIE GENERALES'!A47" display="TAUX DE CHOMAGE"/>
    <hyperlink ref="A7" location="'DONNEES ECONOMIE GENERALES'!A51" display="TAUX DE CHANGE"/>
    <hyperlink ref="B32" r:id="rId2"/>
    <hyperlink ref="B31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"/>
  <sheetViews>
    <sheetView topLeftCell="A19" workbookViewId="0">
      <selection activeCell="A36" sqref="A36"/>
    </sheetView>
  </sheetViews>
  <sheetFormatPr baseColWidth="10" defaultColWidth="13.5703125" defaultRowHeight="12.75" x14ac:dyDescent="0.2"/>
  <cols>
    <col min="1" max="1" width="34.28515625" style="36" bestFit="1" customWidth="1"/>
    <col min="2" max="8" width="14.7109375" style="36" bestFit="1" customWidth="1"/>
    <col min="9" max="9" width="13.7109375" style="36" bestFit="1" customWidth="1"/>
    <col min="10" max="11" width="14.7109375" style="36" bestFit="1" customWidth="1"/>
    <col min="12" max="22" width="13.7109375" style="36" bestFit="1" customWidth="1"/>
    <col min="23" max="16384" width="13.5703125" style="36"/>
  </cols>
  <sheetData>
    <row r="1" spans="1:22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x14ac:dyDescent="0.2">
      <c r="A2" s="5"/>
      <c r="B2" s="3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x14ac:dyDescent="0.2">
      <c r="A3" s="5"/>
      <c r="B3" s="5"/>
      <c r="C3" s="5"/>
      <c r="D3" s="140" t="s">
        <v>114</v>
      </c>
      <c r="E3" s="140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x14ac:dyDescent="0.2">
      <c r="A7" s="142" t="s">
        <v>32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5"/>
      <c r="P7" s="5"/>
      <c r="Q7" s="5"/>
      <c r="R7" s="5"/>
      <c r="S7" s="5"/>
      <c r="T7" s="5"/>
      <c r="U7" s="5"/>
      <c r="V7" s="5"/>
    </row>
    <row r="8" spans="1:22" x14ac:dyDescent="0.2">
      <c r="A8" s="38"/>
      <c r="B8" s="38"/>
      <c r="C8" s="38"/>
      <c r="D8" s="38"/>
      <c r="E8" s="38"/>
      <c r="G8" s="38"/>
      <c r="H8" s="38"/>
      <c r="I8" s="38"/>
      <c r="J8" s="38"/>
      <c r="K8" s="38"/>
      <c r="L8" s="38"/>
      <c r="M8" s="38"/>
      <c r="N8" s="38"/>
      <c r="O8" s="39"/>
      <c r="P8" s="39"/>
      <c r="Q8" s="39"/>
      <c r="R8" s="39"/>
      <c r="S8" s="39"/>
      <c r="T8" s="39"/>
      <c r="U8" s="39"/>
      <c r="V8" s="39"/>
    </row>
    <row r="9" spans="1:22" x14ac:dyDescent="0.2">
      <c r="A9" s="10" t="s">
        <v>42</v>
      </c>
      <c r="B9" s="32">
        <v>241930</v>
      </c>
      <c r="C9" s="8" t="s">
        <v>43</v>
      </c>
      <c r="D9" s="11" t="s">
        <v>115</v>
      </c>
      <c r="E9" s="8"/>
      <c r="F9" s="8"/>
      <c r="G9" s="8"/>
      <c r="H9" s="8"/>
      <c r="I9" s="8"/>
      <c r="J9" s="8"/>
      <c r="K9" s="8"/>
      <c r="L9" s="8"/>
      <c r="M9" s="8"/>
      <c r="N9" s="8"/>
      <c r="O9" s="9"/>
      <c r="P9" s="9"/>
      <c r="Q9" s="9"/>
      <c r="R9" s="9"/>
      <c r="S9" s="9"/>
      <c r="T9" s="9"/>
      <c r="U9" s="9"/>
      <c r="V9" s="9"/>
    </row>
    <row r="10" spans="1:22" x14ac:dyDescent="0.2">
      <c r="A10" s="37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x14ac:dyDescent="0.2">
      <c r="A11" s="139" t="s">
        <v>93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5"/>
      <c r="P11" s="5"/>
      <c r="Q11" s="5"/>
      <c r="R11" s="5"/>
      <c r="S11" s="5"/>
      <c r="T11" s="5"/>
      <c r="U11" s="5"/>
      <c r="V11" s="5"/>
    </row>
    <row r="12" spans="1:22" ht="12.75" customHeight="1" x14ac:dyDescent="0.25">
      <c r="A12" s="63" t="s">
        <v>116</v>
      </c>
      <c r="B12" s="143" t="s">
        <v>14</v>
      </c>
      <c r="C12" s="143"/>
      <c r="D12" s="35"/>
      <c r="E12" s="64"/>
      <c r="F12" s="64"/>
      <c r="G12" s="64"/>
      <c r="H12" s="64"/>
      <c r="I12" s="64"/>
      <c r="J12" s="64"/>
      <c r="K12" s="64"/>
      <c r="L12" s="64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15" x14ac:dyDescent="0.25">
      <c r="A13" s="65" t="s">
        <v>12</v>
      </c>
      <c r="B13" s="66">
        <v>63742977</v>
      </c>
      <c r="C13" s="67" t="s">
        <v>33</v>
      </c>
      <c r="D13" s="67" t="s">
        <v>34</v>
      </c>
      <c r="E13" s="64"/>
      <c r="F13" s="68"/>
      <c r="G13" s="69"/>
      <c r="H13" s="64"/>
      <c r="I13" s="64"/>
      <c r="J13" s="64"/>
      <c r="K13" s="64"/>
      <c r="L13" s="64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x14ac:dyDescent="0.25">
      <c r="A14" s="70" t="s">
        <v>35</v>
      </c>
      <c r="B14" s="71">
        <v>0.17299999999999999</v>
      </c>
      <c r="C14" s="72">
        <v>5660891</v>
      </c>
      <c r="D14" s="72">
        <v>5380448</v>
      </c>
      <c r="E14" s="64"/>
      <c r="F14" s="73"/>
      <c r="G14" s="69"/>
      <c r="H14" s="64"/>
      <c r="I14" s="64"/>
      <c r="J14" s="64"/>
      <c r="K14" s="64"/>
      <c r="L14" s="64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15" x14ac:dyDescent="0.25">
      <c r="A15" s="70" t="s">
        <v>36</v>
      </c>
      <c r="B15" s="71">
        <v>0.126</v>
      </c>
      <c r="C15" s="74">
        <v>4116859</v>
      </c>
      <c r="D15" s="72">
        <v>3945146</v>
      </c>
      <c r="E15" s="64"/>
      <c r="F15" s="73"/>
      <c r="G15" s="69"/>
      <c r="H15" s="75"/>
      <c r="I15" s="64"/>
      <c r="J15" s="64"/>
      <c r="K15" s="64"/>
      <c r="L15" s="64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15" x14ac:dyDescent="0.25">
      <c r="A16" s="70" t="s">
        <v>37</v>
      </c>
      <c r="B16" s="71">
        <v>0.41</v>
      </c>
      <c r="C16" s="74">
        <v>13299731</v>
      </c>
      <c r="D16" s="72">
        <v>12843937</v>
      </c>
      <c r="E16" s="64"/>
      <c r="F16" s="73"/>
      <c r="G16" s="69"/>
      <c r="H16" s="64"/>
      <c r="I16" s="64"/>
      <c r="J16" s="64"/>
      <c r="K16" s="64"/>
      <c r="L16" s="64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15" x14ac:dyDescent="0.25">
      <c r="A17" s="70" t="s">
        <v>38</v>
      </c>
      <c r="B17" s="71">
        <v>0.115</v>
      </c>
      <c r="C17" s="74">
        <v>3621110</v>
      </c>
      <c r="D17" s="72">
        <v>3702717</v>
      </c>
      <c r="E17" s="64"/>
      <c r="F17" s="73"/>
      <c r="G17" s="69"/>
      <c r="H17" s="64"/>
      <c r="I17" s="64"/>
      <c r="J17" s="64"/>
      <c r="K17" s="64"/>
      <c r="L17" s="64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15" x14ac:dyDescent="0.25">
      <c r="A18" s="70" t="s">
        <v>39</v>
      </c>
      <c r="B18" s="76">
        <v>0.17299999999999999</v>
      </c>
      <c r="C18" s="74">
        <v>4990024</v>
      </c>
      <c r="D18" s="72">
        <v>6182114</v>
      </c>
      <c r="E18" s="64"/>
      <c r="F18" s="73"/>
      <c r="G18" s="64"/>
      <c r="H18" s="64"/>
      <c r="I18" s="64"/>
      <c r="J18" s="64"/>
      <c r="K18" s="64"/>
      <c r="L18" s="64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x14ac:dyDescent="0.2">
      <c r="A19" s="40"/>
      <c r="B19" s="5"/>
      <c r="C19" s="5"/>
      <c r="D19" s="41"/>
      <c r="E19" s="5"/>
      <c r="F19" s="42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x14ac:dyDescent="0.2">
      <c r="A20" s="139" t="s">
        <v>40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5"/>
      <c r="P20" s="5"/>
      <c r="Q20" s="5"/>
      <c r="R20" s="5"/>
      <c r="S20" s="5"/>
      <c r="T20" s="5"/>
      <c r="U20" s="5"/>
      <c r="V20" s="5"/>
    </row>
    <row r="21" spans="1:22" ht="12.75" customHeight="1" x14ac:dyDescent="0.2">
      <c r="A21" s="77"/>
      <c r="B21" s="77"/>
      <c r="C21" s="141" t="s">
        <v>14</v>
      </c>
      <c r="D21" s="141"/>
      <c r="E21" s="43"/>
      <c r="F21" s="43"/>
      <c r="G21" s="43"/>
      <c r="H21" s="43"/>
      <c r="I21" s="39"/>
      <c r="J21" s="39"/>
      <c r="K21" s="39"/>
      <c r="L21" s="39"/>
      <c r="M21" s="39"/>
      <c r="N21" s="39"/>
      <c r="O21" s="39"/>
      <c r="P21" s="39"/>
    </row>
    <row r="22" spans="1:22" ht="15" x14ac:dyDescent="0.25">
      <c r="A22" s="64"/>
      <c r="B22" s="79">
        <v>2011</v>
      </c>
      <c r="C22" s="80">
        <v>2012</v>
      </c>
      <c r="D22" s="80">
        <v>2013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22" ht="15" x14ac:dyDescent="0.25">
      <c r="A23" s="81" t="s">
        <v>13</v>
      </c>
      <c r="B23" s="81">
        <v>0.9</v>
      </c>
      <c r="C23" s="80">
        <v>0.1</v>
      </c>
      <c r="D23" s="80">
        <v>1.8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22" ht="15" x14ac:dyDescent="0.25">
      <c r="A24" s="80" t="s">
        <v>117</v>
      </c>
      <c r="B24" s="82">
        <v>29080</v>
      </c>
      <c r="C24" s="82">
        <v>28900</v>
      </c>
      <c r="D24" s="82">
        <v>29080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22" ht="15" x14ac:dyDescent="0.25">
      <c r="A25" s="80" t="s">
        <v>16</v>
      </c>
      <c r="B25" s="78"/>
      <c r="C25" s="80"/>
      <c r="D25" s="80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22" ht="15" x14ac:dyDescent="0.25">
      <c r="A26" s="89"/>
      <c r="B26" s="94"/>
      <c r="C26" s="94"/>
      <c r="D26" s="94"/>
      <c r="E26" s="94"/>
      <c r="F26" s="94"/>
      <c r="G26" s="94"/>
      <c r="H26" s="94"/>
      <c r="I26" s="89"/>
      <c r="J26" s="89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15" x14ac:dyDescent="0.25">
      <c r="A27" s="145" t="s">
        <v>124</v>
      </c>
      <c r="B27" s="145"/>
      <c r="C27" s="145"/>
      <c r="D27" s="79" t="s">
        <v>123</v>
      </c>
      <c r="E27" s="79" t="s">
        <v>122</v>
      </c>
      <c r="F27" s="95" t="s">
        <v>125</v>
      </c>
      <c r="G27" s="94"/>
      <c r="H27" s="94"/>
      <c r="I27" s="89"/>
      <c r="J27" s="89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15" x14ac:dyDescent="0.25">
      <c r="A28" s="144" t="s">
        <v>121</v>
      </c>
      <c r="B28" s="144"/>
      <c r="C28" s="144"/>
      <c r="D28" s="79">
        <v>0.34</v>
      </c>
      <c r="E28" s="79">
        <v>2011</v>
      </c>
      <c r="F28" s="94"/>
      <c r="G28" s="94"/>
      <c r="H28" s="94"/>
      <c r="I28" s="89"/>
      <c r="J28" s="89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15" x14ac:dyDescent="0.25">
      <c r="A29" s="89"/>
      <c r="B29" s="94"/>
      <c r="C29" s="94"/>
      <c r="D29" s="94"/>
      <c r="E29" s="94"/>
      <c r="F29" s="94"/>
      <c r="G29" s="94"/>
      <c r="H29" s="94"/>
      <c r="I29" s="89"/>
      <c r="J29" s="89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15" x14ac:dyDescent="0.25">
      <c r="A30" s="89"/>
      <c r="B30" s="94"/>
      <c r="C30" s="94"/>
      <c r="D30" s="94"/>
      <c r="E30" s="94"/>
      <c r="F30" s="94"/>
      <c r="G30" s="94"/>
      <c r="H30" s="94"/>
      <c r="I30" s="89"/>
      <c r="J30" s="89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15" x14ac:dyDescent="0.25">
      <c r="A31" s="89"/>
      <c r="B31" s="94"/>
      <c r="C31" s="94"/>
      <c r="D31" s="94"/>
      <c r="E31" s="94"/>
      <c r="F31" s="94"/>
      <c r="G31" s="94"/>
      <c r="H31" s="94"/>
      <c r="I31" s="89"/>
      <c r="J31" s="89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15" x14ac:dyDescent="0.25">
      <c r="A32" s="89"/>
      <c r="B32" s="94"/>
      <c r="C32" s="94"/>
      <c r="D32" s="94"/>
      <c r="E32" s="94"/>
      <c r="F32" s="94"/>
      <c r="G32" s="94"/>
      <c r="H32" s="94"/>
      <c r="I32" s="89"/>
      <c r="J32" s="89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15" x14ac:dyDescent="0.25">
      <c r="A33" s="89"/>
      <c r="B33" s="94"/>
      <c r="C33" s="94"/>
      <c r="D33" s="94"/>
      <c r="E33" s="94"/>
      <c r="F33" s="94"/>
      <c r="G33" s="94"/>
      <c r="H33" s="94"/>
      <c r="I33" s="89"/>
      <c r="J33" s="89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15" x14ac:dyDescent="0.25">
      <c r="A34" s="89"/>
      <c r="B34" s="94"/>
      <c r="C34" s="94"/>
      <c r="D34" s="94"/>
      <c r="E34" s="94"/>
      <c r="F34" s="94"/>
      <c r="G34" s="94"/>
      <c r="H34" s="94"/>
      <c r="I34" s="89"/>
      <c r="J34" s="89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15" x14ac:dyDescent="0.25">
      <c r="A35" s="89"/>
      <c r="B35" s="94"/>
      <c r="C35" s="94"/>
      <c r="D35" s="94"/>
      <c r="E35" s="94"/>
      <c r="F35" s="94"/>
      <c r="G35" s="94"/>
      <c r="H35" s="94"/>
      <c r="I35" s="89"/>
      <c r="J35" s="89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15" x14ac:dyDescent="0.25">
      <c r="A36" s="89"/>
      <c r="B36" s="94"/>
      <c r="C36" s="94"/>
      <c r="D36" s="94"/>
      <c r="E36" s="94"/>
      <c r="F36" s="94"/>
      <c r="G36" s="94"/>
      <c r="H36" s="94"/>
      <c r="I36" s="89"/>
      <c r="J36" s="89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15" x14ac:dyDescent="0.25">
      <c r="A37" s="89"/>
      <c r="B37" s="94"/>
      <c r="C37" s="94"/>
      <c r="D37" s="94"/>
      <c r="E37" s="94"/>
      <c r="F37" s="94"/>
      <c r="G37" s="94"/>
      <c r="H37" s="94"/>
      <c r="I37" s="89"/>
      <c r="J37" s="89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15" x14ac:dyDescent="0.25">
      <c r="A38" s="89"/>
      <c r="B38" s="94"/>
      <c r="C38" s="94"/>
      <c r="D38" s="94"/>
      <c r="E38" s="94"/>
      <c r="F38" s="94"/>
      <c r="G38" s="94"/>
      <c r="H38" s="94"/>
      <c r="I38" s="89"/>
      <c r="J38" s="89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5" x14ac:dyDescent="0.25">
      <c r="A39" s="89"/>
      <c r="B39" s="94"/>
      <c r="C39" s="94"/>
      <c r="D39" s="94"/>
      <c r="E39" s="94"/>
      <c r="F39" s="94"/>
      <c r="G39" s="94"/>
      <c r="H39" s="94"/>
      <c r="I39" s="89"/>
      <c r="J39" s="89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5" x14ac:dyDescent="0.25">
      <c r="A40" s="89"/>
      <c r="B40" s="94"/>
      <c r="C40" s="94"/>
      <c r="D40" s="94"/>
      <c r="E40" s="94"/>
      <c r="F40" s="94"/>
      <c r="G40" s="94"/>
      <c r="H40" s="94"/>
      <c r="I40" s="89"/>
      <c r="J40" s="89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5" x14ac:dyDescent="0.25">
      <c r="A41" s="89"/>
      <c r="B41" s="94"/>
      <c r="C41" s="94"/>
      <c r="D41" s="94"/>
      <c r="E41" s="94"/>
      <c r="F41" s="94"/>
      <c r="G41" s="94"/>
      <c r="H41" s="94"/>
      <c r="I41" s="89"/>
      <c r="J41" s="89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5" x14ac:dyDescent="0.25">
      <c r="A42" s="89"/>
      <c r="B42" s="94"/>
      <c r="C42" s="94"/>
      <c r="D42" s="94"/>
      <c r="E42" s="94"/>
      <c r="F42" s="94"/>
      <c r="G42" s="94"/>
      <c r="H42" s="94"/>
      <c r="I42" s="89"/>
      <c r="J42" s="89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5" x14ac:dyDescent="0.25">
      <c r="A43" s="89"/>
      <c r="B43" s="94"/>
      <c r="C43" s="94"/>
      <c r="D43" s="94"/>
      <c r="E43" s="94"/>
      <c r="F43" s="94"/>
      <c r="G43" s="94"/>
      <c r="H43" s="94"/>
      <c r="I43" s="89"/>
      <c r="J43" s="89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5" x14ac:dyDescent="0.25">
      <c r="A44" s="89"/>
      <c r="B44" s="94"/>
      <c r="C44" s="94"/>
      <c r="D44" s="94"/>
      <c r="E44" s="94"/>
      <c r="F44" s="94"/>
      <c r="G44" s="94"/>
      <c r="H44" s="94"/>
      <c r="I44" s="89"/>
      <c r="J44" s="89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5" x14ac:dyDescent="0.25">
      <c r="A45" s="89"/>
      <c r="B45" s="94"/>
      <c r="C45" s="94"/>
      <c r="D45" s="94"/>
      <c r="E45" s="94"/>
      <c r="F45" s="94"/>
      <c r="G45" s="94"/>
      <c r="H45" s="94"/>
      <c r="I45" s="89"/>
      <c r="J45" s="89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7" spans="1:22" x14ac:dyDescent="0.2">
      <c r="A47" s="139" t="s">
        <v>95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5"/>
      <c r="P47" s="5"/>
      <c r="Q47" s="5"/>
      <c r="R47" s="5"/>
      <c r="S47" s="5"/>
      <c r="T47" s="5"/>
      <c r="U47" s="5"/>
      <c r="V47" s="5"/>
    </row>
    <row r="48" spans="1:22" x14ac:dyDescent="0.2">
      <c r="A48" s="45" t="s">
        <v>14</v>
      </c>
      <c r="B48" s="6">
        <v>2012</v>
      </c>
      <c r="C48" s="6">
        <v>2013</v>
      </c>
    </row>
    <row r="49" spans="1:22" x14ac:dyDescent="0.2">
      <c r="A49" s="7" t="s">
        <v>92</v>
      </c>
      <c r="B49" s="54">
        <v>7.8E-2</v>
      </c>
      <c r="C49" s="54">
        <v>7.1999999999999995E-2</v>
      </c>
    </row>
    <row r="50" spans="1:22" x14ac:dyDescent="0.2">
      <c r="A50" s="34"/>
      <c r="B50" s="53"/>
      <c r="C50" s="53"/>
    </row>
    <row r="51" spans="1:22" x14ac:dyDescent="0.2">
      <c r="A51" s="49" t="s">
        <v>91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5"/>
      <c r="P51" s="5"/>
      <c r="Q51" s="5"/>
      <c r="R51" s="5"/>
      <c r="S51" s="5"/>
      <c r="T51" s="5"/>
      <c r="U51" s="5"/>
      <c r="V51" s="5"/>
    </row>
    <row r="52" spans="1:22" x14ac:dyDescent="0.2">
      <c r="A52" s="45" t="s">
        <v>94</v>
      </c>
      <c r="B52" s="55">
        <v>42004</v>
      </c>
    </row>
    <row r="53" spans="1:22" x14ac:dyDescent="0.2">
      <c r="A53" s="7" t="s">
        <v>120</v>
      </c>
      <c r="B53" s="56">
        <v>0.77890000000000004</v>
      </c>
    </row>
    <row r="56" spans="1:22" x14ac:dyDescent="0.2">
      <c r="G56" s="51"/>
    </row>
    <row r="57" spans="1:22" ht="15" x14ac:dyDescent="0.25">
      <c r="G57" s="52"/>
    </row>
    <row r="58" spans="1:22" x14ac:dyDescent="0.2">
      <c r="G58" s="51"/>
    </row>
    <row r="60" spans="1:22" x14ac:dyDescent="0.2">
      <c r="A60" s="50"/>
    </row>
  </sheetData>
  <mergeCells count="9">
    <mergeCell ref="A47:N47"/>
    <mergeCell ref="D3:E3"/>
    <mergeCell ref="C21:D21"/>
    <mergeCell ref="A11:N11"/>
    <mergeCell ref="A7:N7"/>
    <mergeCell ref="A20:N20"/>
    <mergeCell ref="B12:C12"/>
    <mergeCell ref="A28:C28"/>
    <mergeCell ref="A27:C27"/>
  </mergeCells>
  <pageMargins left="0.7" right="0.7" top="0.75" bottom="0.75" header="0.3" footer="0.3"/>
  <pageSetup paperSize="9" scale="2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>
      <selection activeCell="A10" sqref="A10"/>
    </sheetView>
  </sheetViews>
  <sheetFormatPr baseColWidth="10" defaultRowHeight="15" x14ac:dyDescent="0.25"/>
  <sheetData>
    <row r="1" spans="1:19" s="1" customFormat="1" ht="18.75" x14ac:dyDescent="0.3">
      <c r="A1" s="146" t="s">
        <v>90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64"/>
      <c r="P1" s="64"/>
      <c r="Q1" s="64"/>
    </row>
    <row r="2" spans="1:19" s="1" customFormat="1" x14ac:dyDescent="0.25">
      <c r="A2" s="141" t="s">
        <v>17</v>
      </c>
      <c r="B2" s="14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9" s="1" customFormat="1" x14ac:dyDescent="0.25">
      <c r="A3" s="80"/>
      <c r="B3" s="83">
        <v>1996</v>
      </c>
      <c r="C3" s="83">
        <v>1997</v>
      </c>
      <c r="D3" s="83">
        <v>1998</v>
      </c>
      <c r="E3" s="83">
        <v>1999</v>
      </c>
      <c r="F3" s="83">
        <v>2000</v>
      </c>
      <c r="G3" s="83">
        <v>2001</v>
      </c>
      <c r="H3" s="83">
        <v>2002</v>
      </c>
      <c r="I3" s="83">
        <v>2003</v>
      </c>
      <c r="J3" s="83">
        <v>2004</v>
      </c>
      <c r="K3" s="83">
        <v>2005</v>
      </c>
      <c r="L3" s="83">
        <v>2006</v>
      </c>
      <c r="M3" s="83">
        <v>2007</v>
      </c>
      <c r="N3" s="83">
        <v>2008</v>
      </c>
      <c r="O3" s="83">
        <v>2009</v>
      </c>
      <c r="P3" s="83">
        <v>2010</v>
      </c>
      <c r="Q3" s="83">
        <v>2011</v>
      </c>
      <c r="R3" s="83">
        <v>2012</v>
      </c>
      <c r="S3" s="83">
        <v>2013</v>
      </c>
    </row>
    <row r="4" spans="1:19" s="1" customFormat="1" x14ac:dyDescent="0.25">
      <c r="A4" s="84" t="s">
        <v>118</v>
      </c>
      <c r="B4" s="85">
        <v>7500</v>
      </c>
      <c r="C4" s="85">
        <v>8157</v>
      </c>
      <c r="D4" s="85">
        <v>8290</v>
      </c>
      <c r="E4" s="80">
        <v>8369</v>
      </c>
      <c r="F4" s="80">
        <v>9696</v>
      </c>
      <c r="G4" s="80">
        <v>10336</v>
      </c>
      <c r="H4" s="80">
        <v>11222</v>
      </c>
      <c r="I4" s="80">
        <v>11584</v>
      </c>
      <c r="J4" s="80">
        <v>12742</v>
      </c>
      <c r="K4" s="80">
        <v>13143</v>
      </c>
      <c r="L4" s="80">
        <v>12672</v>
      </c>
      <c r="M4" s="80">
        <v>13702</v>
      </c>
      <c r="N4" s="80">
        <v>13483</v>
      </c>
      <c r="O4" s="80">
        <v>12680</v>
      </c>
      <c r="P4" s="80">
        <v>12900</v>
      </c>
      <c r="Q4" s="1">
        <v>12860</v>
      </c>
      <c r="R4" s="86">
        <v>12801</v>
      </c>
      <c r="S4" s="86">
        <v>12738</v>
      </c>
    </row>
    <row r="5" spans="1:19" s="1" customFormat="1" x14ac:dyDescent="0.25">
      <c r="A5" s="84" t="s">
        <v>18</v>
      </c>
      <c r="B5" s="85">
        <v>12.7</v>
      </c>
      <c r="C5" s="85">
        <v>13.8</v>
      </c>
      <c r="D5" s="85">
        <v>14</v>
      </c>
      <c r="E5" s="85">
        <v>14.1</v>
      </c>
      <c r="F5" s="80">
        <v>15.4</v>
      </c>
      <c r="G5" s="80">
        <v>16.600000000000001</v>
      </c>
      <c r="H5" s="80">
        <v>16.7</v>
      </c>
      <c r="I5" s="80">
        <v>17.899999999999999</v>
      </c>
      <c r="J5" s="80">
        <v>18</v>
      </c>
      <c r="K5" s="80">
        <v>20</v>
      </c>
      <c r="L5" s="80">
        <v>20.9</v>
      </c>
      <c r="M5" s="80">
        <v>22.6</v>
      </c>
      <c r="N5" s="80">
        <v>22.2</v>
      </c>
      <c r="O5" s="80">
        <v>20.5</v>
      </c>
      <c r="P5" s="80">
        <v>21.2</v>
      </c>
      <c r="Q5" s="80">
        <v>20.6</v>
      </c>
      <c r="R5" s="80">
        <v>19.899999999999999</v>
      </c>
      <c r="S5" s="80"/>
    </row>
    <row r="6" spans="1:19" s="1" customFormat="1" x14ac:dyDescent="0.25">
      <c r="A6" s="87"/>
      <c r="B6" s="88"/>
      <c r="C6" s="88"/>
      <c r="D6" s="88"/>
      <c r="E6" s="88"/>
      <c r="F6" s="89"/>
      <c r="G6" s="89"/>
      <c r="H6" s="89"/>
      <c r="I6" s="89"/>
      <c r="J6" s="89"/>
      <c r="K6" s="89"/>
      <c r="L6" s="89"/>
      <c r="M6" s="89"/>
      <c r="N6" s="89"/>
      <c r="O6" s="64"/>
      <c r="P6" s="64"/>
      <c r="Q6" s="64"/>
    </row>
    <row r="7" spans="1:19" s="1" customFormat="1" ht="43.5" x14ac:dyDescent="0.25">
      <c r="A7" s="90" t="s">
        <v>50</v>
      </c>
      <c r="B7" s="91" t="s">
        <v>47</v>
      </c>
      <c r="C7" s="91" t="s">
        <v>48</v>
      </c>
      <c r="D7" s="91" t="s">
        <v>49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</row>
    <row r="8" spans="1:19" s="1" customFormat="1" ht="45" x14ac:dyDescent="0.25">
      <c r="A8" s="80" t="s">
        <v>46</v>
      </c>
      <c r="B8" s="92">
        <v>0.48</v>
      </c>
      <c r="C8" s="92">
        <v>0.35</v>
      </c>
      <c r="D8" s="92">
        <v>0.17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</row>
    <row r="9" spans="1:19" s="1" customFormat="1" x14ac:dyDescent="0.25">
      <c r="A9" s="89"/>
      <c r="B9" s="93"/>
      <c r="C9" s="93"/>
      <c r="D9" s="93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pans="1:19" s="1" customFormat="1" ht="75" x14ac:dyDescent="0.25">
      <c r="A10" s="64" t="s">
        <v>119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</row>
  </sheetData>
  <mergeCells count="2">
    <mergeCell ref="A1:N1"/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2"/>
  <sheetViews>
    <sheetView topLeftCell="I91" workbookViewId="0">
      <selection activeCell="R122" sqref="R122"/>
    </sheetView>
  </sheetViews>
  <sheetFormatPr baseColWidth="10" defaultRowHeight="15" x14ac:dyDescent="0.25"/>
  <cols>
    <col min="1" max="1" width="30.5703125" bestFit="1" customWidth="1"/>
    <col min="2" max="18" width="12.28515625" bestFit="1" customWidth="1"/>
  </cols>
  <sheetData>
    <row r="1" spans="1:22" s="36" customFormat="1" ht="12.75" x14ac:dyDescent="0.2">
      <c r="A1" s="139" t="s">
        <v>88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  <c r="P1" s="5"/>
      <c r="Q1" s="5"/>
      <c r="R1" s="5"/>
      <c r="S1" s="5"/>
      <c r="T1" s="5"/>
      <c r="U1" s="5"/>
      <c r="V1" s="5"/>
    </row>
    <row r="2" spans="1:22" s="47" customFormat="1" ht="12.75" x14ac:dyDescent="0.2">
      <c r="A2" s="46" t="s">
        <v>15</v>
      </c>
      <c r="B2" s="38" t="s">
        <v>51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39"/>
      <c r="Q2" s="39"/>
      <c r="R2" s="39"/>
      <c r="S2" s="39"/>
      <c r="T2" s="39"/>
      <c r="U2" s="39"/>
      <c r="V2" s="39"/>
    </row>
    <row r="3" spans="1:22" s="124" customFormat="1" ht="38.25" x14ac:dyDescent="0.25">
      <c r="A3" s="119" t="s">
        <v>149</v>
      </c>
      <c r="B3" s="120" t="s">
        <v>129</v>
      </c>
      <c r="C3" s="121" t="s">
        <v>130</v>
      </c>
      <c r="D3" s="121" t="s">
        <v>131</v>
      </c>
      <c r="E3" s="121" t="s">
        <v>132</v>
      </c>
      <c r="F3" s="121" t="s">
        <v>133</v>
      </c>
      <c r="G3" s="121" t="s">
        <v>134</v>
      </c>
      <c r="H3" s="121" t="s">
        <v>135</v>
      </c>
      <c r="I3" s="121" t="s">
        <v>136</v>
      </c>
      <c r="J3" s="121" t="s">
        <v>137</v>
      </c>
      <c r="K3" s="121" t="s">
        <v>138</v>
      </c>
      <c r="L3" s="121" t="s">
        <v>139</v>
      </c>
      <c r="M3" s="121" t="s">
        <v>140</v>
      </c>
      <c r="N3" s="121" t="s">
        <v>141</v>
      </c>
      <c r="O3" s="121" t="s">
        <v>142</v>
      </c>
      <c r="P3" s="121" t="s">
        <v>143</v>
      </c>
      <c r="Q3" s="121" t="s">
        <v>144</v>
      </c>
      <c r="R3" s="122" t="s">
        <v>145</v>
      </c>
      <c r="S3" s="123" t="s">
        <v>148</v>
      </c>
      <c r="T3" s="43"/>
      <c r="U3" s="43"/>
      <c r="V3" s="43"/>
    </row>
    <row r="4" spans="1:22" s="47" customFormat="1" ht="12.75" x14ac:dyDescent="0.2">
      <c r="A4" s="118" t="s">
        <v>11</v>
      </c>
      <c r="B4" s="112">
        <v>2326351484</v>
      </c>
      <c r="C4" s="112">
        <v>2559455579</v>
      </c>
      <c r="D4" s="112">
        <v>2911340006</v>
      </c>
      <c r="E4" s="112">
        <v>2752638553</v>
      </c>
      <c r="F4" s="112">
        <v>2945592839</v>
      </c>
      <c r="G4" s="112">
        <v>3172710732</v>
      </c>
      <c r="H4" s="112">
        <v>3110830367</v>
      </c>
      <c r="I4" s="112">
        <v>3393851065</v>
      </c>
      <c r="J4" s="112">
        <v>3452062300</v>
      </c>
      <c r="K4" s="112">
        <v>3379617056</v>
      </c>
      <c r="L4" s="112">
        <v>3710620153</v>
      </c>
      <c r="M4" s="112">
        <v>3623609227</v>
      </c>
      <c r="N4" s="112">
        <v>3051959457</v>
      </c>
      <c r="O4" s="112">
        <v>3418026241</v>
      </c>
      <c r="P4" s="112">
        <v>3470913472</v>
      </c>
      <c r="Q4" s="113">
        <v>3937183444</v>
      </c>
      <c r="R4" s="115">
        <v>3736262697</v>
      </c>
      <c r="S4" s="116">
        <f>R4/$R$4</f>
        <v>1</v>
      </c>
      <c r="T4" s="39"/>
      <c r="U4" s="39"/>
      <c r="V4" s="39"/>
    </row>
    <row r="5" spans="1:22" s="47" customFormat="1" ht="12.75" x14ac:dyDescent="0.2">
      <c r="A5" s="111" t="s">
        <v>4</v>
      </c>
      <c r="B5" s="112">
        <v>961700284</v>
      </c>
      <c r="C5" s="112">
        <v>1049899823</v>
      </c>
      <c r="D5" s="112">
        <v>1214705923</v>
      </c>
      <c r="E5" s="112">
        <v>980789837</v>
      </c>
      <c r="F5" s="112">
        <v>989889947</v>
      </c>
      <c r="G5" s="112">
        <v>1056399959</v>
      </c>
      <c r="H5" s="112">
        <v>1060020548</v>
      </c>
      <c r="I5" s="112">
        <v>1089547906</v>
      </c>
      <c r="J5" s="112">
        <v>1155286106</v>
      </c>
      <c r="K5" s="112">
        <v>1226427596</v>
      </c>
      <c r="L5" s="112">
        <v>1377618988</v>
      </c>
      <c r="M5" s="112">
        <v>1398276026</v>
      </c>
      <c r="N5" s="112">
        <v>1033944326</v>
      </c>
      <c r="O5" s="112">
        <v>1190269745</v>
      </c>
      <c r="P5" s="112">
        <v>1291041443</v>
      </c>
      <c r="Q5" s="113">
        <v>1567397888</v>
      </c>
      <c r="R5" s="115">
        <v>1378065856</v>
      </c>
      <c r="S5" s="116">
        <f>R5/$R$4</f>
        <v>0.36883537581725884</v>
      </c>
      <c r="T5" s="39"/>
      <c r="U5" s="39"/>
      <c r="V5" s="39"/>
    </row>
    <row r="6" spans="1:22" s="47" customFormat="1" ht="12.75" x14ac:dyDescent="0.2">
      <c r="A6" s="111" t="s">
        <v>2</v>
      </c>
      <c r="B6" s="112">
        <v>295655367</v>
      </c>
      <c r="C6" s="112">
        <v>308841027</v>
      </c>
      <c r="D6" s="112">
        <v>294499236</v>
      </c>
      <c r="E6" s="112">
        <v>284593929</v>
      </c>
      <c r="F6" s="112">
        <v>277459384</v>
      </c>
      <c r="G6" s="112">
        <v>267669421</v>
      </c>
      <c r="H6" s="112">
        <v>275064021</v>
      </c>
      <c r="I6" s="112">
        <v>329469807</v>
      </c>
      <c r="J6" s="112">
        <v>371272231</v>
      </c>
      <c r="K6" s="112">
        <v>325249048</v>
      </c>
      <c r="L6" s="112">
        <v>328734976</v>
      </c>
      <c r="M6" s="112">
        <v>368675850</v>
      </c>
      <c r="N6" s="112">
        <v>435878340</v>
      </c>
      <c r="O6" s="112">
        <v>490816344</v>
      </c>
      <c r="P6" s="112">
        <v>515370839</v>
      </c>
      <c r="Q6" s="113">
        <v>591470603</v>
      </c>
      <c r="R6" s="115">
        <v>631040071</v>
      </c>
      <c r="S6" s="116">
        <f t="shared" ref="S6:S16" si="0">R6/$R$4</f>
        <v>0.16889606598237544</v>
      </c>
      <c r="T6" s="39"/>
      <c r="U6" s="39"/>
      <c r="V6" s="39"/>
    </row>
    <row r="7" spans="1:22" s="47" customFormat="1" ht="12.75" x14ac:dyDescent="0.2">
      <c r="A7" s="111" t="s">
        <v>6</v>
      </c>
      <c r="B7" s="112">
        <v>228869793</v>
      </c>
      <c r="C7" s="112">
        <v>266243548</v>
      </c>
      <c r="D7" s="112">
        <v>385659223</v>
      </c>
      <c r="E7" s="112">
        <v>457778106</v>
      </c>
      <c r="F7" s="112">
        <v>552922937</v>
      </c>
      <c r="G7" s="112">
        <v>651491097</v>
      </c>
      <c r="H7" s="112">
        <v>575334136</v>
      </c>
      <c r="I7" s="112">
        <v>693917890</v>
      </c>
      <c r="J7" s="112">
        <v>705351987</v>
      </c>
      <c r="K7" s="112">
        <v>652655293</v>
      </c>
      <c r="L7" s="112">
        <v>706330201</v>
      </c>
      <c r="M7" s="112">
        <v>580999543</v>
      </c>
      <c r="N7" s="112">
        <v>423984895</v>
      </c>
      <c r="O7" s="112">
        <v>422572630</v>
      </c>
      <c r="P7" s="112">
        <v>364389560</v>
      </c>
      <c r="Q7" s="113">
        <v>377399186</v>
      </c>
      <c r="R7" s="115">
        <v>340736732</v>
      </c>
      <c r="S7" s="116">
        <f t="shared" si="0"/>
        <v>9.1197209519981462E-2</v>
      </c>
      <c r="T7" s="39"/>
      <c r="U7" s="39"/>
      <c r="V7" s="39"/>
    </row>
    <row r="8" spans="1:22" s="47" customFormat="1" ht="12.75" x14ac:dyDescent="0.2">
      <c r="A8" s="111" t="s">
        <v>3</v>
      </c>
      <c r="B8" s="112">
        <v>214725447</v>
      </c>
      <c r="C8" s="112">
        <v>240619581</v>
      </c>
      <c r="D8" s="112">
        <v>242618231</v>
      </c>
      <c r="E8" s="112">
        <v>208581193</v>
      </c>
      <c r="F8" s="112">
        <v>233539968</v>
      </c>
      <c r="G8" s="112">
        <v>251475700</v>
      </c>
      <c r="H8" s="112">
        <v>235544582</v>
      </c>
      <c r="I8" s="112">
        <v>244589251</v>
      </c>
      <c r="J8" s="112">
        <v>242239792</v>
      </c>
      <c r="K8" s="112">
        <v>229546534</v>
      </c>
      <c r="L8" s="112">
        <v>250748871</v>
      </c>
      <c r="M8" s="112">
        <v>247462856</v>
      </c>
      <c r="N8" s="112">
        <v>233594169</v>
      </c>
      <c r="O8" s="112">
        <v>266970799</v>
      </c>
      <c r="P8" s="112">
        <v>291162241</v>
      </c>
      <c r="Q8" s="113">
        <v>311611937</v>
      </c>
      <c r="R8" s="115">
        <v>301795146</v>
      </c>
      <c r="S8" s="116">
        <f t="shared" si="0"/>
        <v>8.0774605662049359E-2</v>
      </c>
      <c r="T8" s="39"/>
      <c r="U8" s="39"/>
      <c r="V8" s="39"/>
    </row>
    <row r="9" spans="1:22" s="47" customFormat="1" ht="12.75" x14ac:dyDescent="0.2">
      <c r="A9" s="111" t="s">
        <v>7</v>
      </c>
      <c r="B9" s="112">
        <v>68537347</v>
      </c>
      <c r="C9" s="112">
        <v>83641691</v>
      </c>
      <c r="D9" s="112">
        <v>120626960</v>
      </c>
      <c r="E9" s="112">
        <v>136408528</v>
      </c>
      <c r="F9" s="112">
        <v>156759218</v>
      </c>
      <c r="G9" s="112">
        <v>149424784</v>
      </c>
      <c r="H9" s="112">
        <v>143171078</v>
      </c>
      <c r="I9" s="112">
        <v>163894597</v>
      </c>
      <c r="J9" s="112">
        <v>159760674</v>
      </c>
      <c r="K9" s="112">
        <v>169206836</v>
      </c>
      <c r="L9" s="112">
        <v>220735171</v>
      </c>
      <c r="M9" s="112">
        <v>215041226</v>
      </c>
      <c r="N9" s="112">
        <v>217235052</v>
      </c>
      <c r="O9" s="112">
        <v>230661725</v>
      </c>
      <c r="P9" s="112">
        <v>220951335</v>
      </c>
      <c r="Q9" s="113">
        <v>220823498</v>
      </c>
      <c r="R9" s="115">
        <v>216463677</v>
      </c>
      <c r="S9" s="116">
        <f t="shared" si="0"/>
        <v>5.7935882606383014E-2</v>
      </c>
      <c r="T9" s="39"/>
      <c r="U9" s="39"/>
      <c r="V9" s="39"/>
    </row>
    <row r="10" spans="1:22" s="47" customFormat="1" ht="12.75" x14ac:dyDescent="0.2">
      <c r="A10" s="111" t="s">
        <v>10</v>
      </c>
      <c r="B10" s="112">
        <v>34138716</v>
      </c>
      <c r="C10" s="112">
        <v>37557682</v>
      </c>
      <c r="D10" s="112">
        <v>46540021</v>
      </c>
      <c r="E10" s="112">
        <v>50314466</v>
      </c>
      <c r="F10" s="112">
        <v>57766937</v>
      </c>
      <c r="G10" s="112">
        <v>66533284</v>
      </c>
      <c r="H10" s="112">
        <v>75133139</v>
      </c>
      <c r="I10" s="112">
        <v>91811934</v>
      </c>
      <c r="J10" s="112">
        <v>115616601</v>
      </c>
      <c r="K10" s="112">
        <v>115976023</v>
      </c>
      <c r="L10" s="112">
        <v>152506581</v>
      </c>
      <c r="M10" s="112">
        <v>143406493</v>
      </c>
      <c r="N10" s="112">
        <v>134275600</v>
      </c>
      <c r="O10" s="112">
        <v>177486325</v>
      </c>
      <c r="P10" s="112">
        <v>184394695</v>
      </c>
      <c r="Q10" s="113">
        <v>216715304</v>
      </c>
      <c r="R10" s="115">
        <v>192380957</v>
      </c>
      <c r="S10" s="116">
        <f t="shared" si="0"/>
        <v>5.1490211637011132E-2</v>
      </c>
      <c r="T10" s="39"/>
      <c r="U10" s="39"/>
      <c r="V10" s="39"/>
    </row>
    <row r="11" spans="1:22" s="47" customFormat="1" ht="12.75" x14ac:dyDescent="0.2">
      <c r="A11" s="111" t="s">
        <v>146</v>
      </c>
      <c r="B11" s="112">
        <v>101205837</v>
      </c>
      <c r="C11" s="112">
        <v>144359155</v>
      </c>
      <c r="D11" s="112">
        <v>146179759</v>
      </c>
      <c r="E11" s="112">
        <v>181248080</v>
      </c>
      <c r="F11" s="112">
        <v>226965840</v>
      </c>
      <c r="G11" s="112">
        <v>238198641</v>
      </c>
      <c r="H11" s="112">
        <v>248008280</v>
      </c>
      <c r="I11" s="112">
        <v>276225645</v>
      </c>
      <c r="J11" s="112">
        <v>193731348</v>
      </c>
      <c r="K11" s="112">
        <v>185921889</v>
      </c>
      <c r="L11" s="112">
        <v>181008887</v>
      </c>
      <c r="M11" s="112">
        <v>164261416</v>
      </c>
      <c r="N11" s="112">
        <v>117544766</v>
      </c>
      <c r="O11" s="112">
        <v>164485568</v>
      </c>
      <c r="P11" s="112">
        <v>161568383</v>
      </c>
      <c r="Q11" s="113">
        <v>174780995</v>
      </c>
      <c r="R11" s="115">
        <v>169165188</v>
      </c>
      <c r="S11" s="116">
        <f t="shared" si="0"/>
        <v>4.5276577617475812E-2</v>
      </c>
      <c r="T11" s="39"/>
      <c r="U11" s="39"/>
      <c r="V11" s="39"/>
    </row>
    <row r="12" spans="1:22" s="47" customFormat="1" ht="12.75" x14ac:dyDescent="0.2">
      <c r="A12" s="111" t="s">
        <v>9</v>
      </c>
      <c r="B12" s="112">
        <v>68688564</v>
      </c>
      <c r="C12" s="112">
        <v>81121593</v>
      </c>
      <c r="D12" s="112">
        <v>94168640</v>
      </c>
      <c r="E12" s="112">
        <v>121382045</v>
      </c>
      <c r="F12" s="112">
        <v>148813388</v>
      </c>
      <c r="G12" s="112">
        <v>186126445</v>
      </c>
      <c r="H12" s="112">
        <v>202267940</v>
      </c>
      <c r="I12" s="112">
        <v>202938689</v>
      </c>
      <c r="J12" s="112">
        <v>186977589</v>
      </c>
      <c r="K12" s="112">
        <v>152268070</v>
      </c>
      <c r="L12" s="112">
        <v>162070329</v>
      </c>
      <c r="M12" s="112">
        <v>167748685</v>
      </c>
      <c r="N12" s="112">
        <v>162876846</v>
      </c>
      <c r="O12" s="112">
        <v>159511466</v>
      </c>
      <c r="P12" s="112">
        <v>111058729</v>
      </c>
      <c r="Q12" s="113">
        <v>124583429</v>
      </c>
      <c r="R12" s="115">
        <v>137619110</v>
      </c>
      <c r="S12" s="116">
        <f t="shared" si="0"/>
        <v>3.6833360274827594E-2</v>
      </c>
      <c r="T12" s="39"/>
      <c r="U12" s="39"/>
      <c r="V12" s="39"/>
    </row>
    <row r="13" spans="1:22" s="47" customFormat="1" ht="12.75" x14ac:dyDescent="0.2">
      <c r="A13" s="111" t="s">
        <v>0</v>
      </c>
      <c r="B13" s="112">
        <v>158370850</v>
      </c>
      <c r="C13" s="112">
        <v>160637661</v>
      </c>
      <c r="D13" s="112">
        <v>163278472</v>
      </c>
      <c r="E13" s="112">
        <v>147687499</v>
      </c>
      <c r="F13" s="112">
        <v>122398684</v>
      </c>
      <c r="G13" s="112">
        <v>138138026</v>
      </c>
      <c r="H13" s="112">
        <v>124365476</v>
      </c>
      <c r="I13" s="112">
        <v>143467109</v>
      </c>
      <c r="J13" s="112">
        <v>153412333</v>
      </c>
      <c r="K13" s="112">
        <v>133076230</v>
      </c>
      <c r="L13" s="112">
        <v>121143239</v>
      </c>
      <c r="M13" s="112">
        <v>136608222</v>
      </c>
      <c r="N13" s="112">
        <v>113904239</v>
      </c>
      <c r="O13" s="112">
        <v>132155161</v>
      </c>
      <c r="P13" s="112">
        <v>152656280</v>
      </c>
      <c r="Q13" s="113">
        <v>161292966</v>
      </c>
      <c r="R13" s="115">
        <v>163483689</v>
      </c>
      <c r="S13" s="116">
        <f t="shared" si="0"/>
        <v>4.3755940697442881E-2</v>
      </c>
      <c r="T13" s="39"/>
      <c r="U13" s="39"/>
      <c r="V13" s="39"/>
    </row>
    <row r="14" spans="1:22" s="47" customFormat="1" ht="12.75" x14ac:dyDescent="0.2">
      <c r="A14" s="111" t="s">
        <v>5</v>
      </c>
      <c r="B14" s="112">
        <v>83859020</v>
      </c>
      <c r="C14" s="112">
        <v>78658490</v>
      </c>
      <c r="D14" s="112">
        <v>83494301</v>
      </c>
      <c r="E14" s="112">
        <v>72548722</v>
      </c>
      <c r="F14" s="112">
        <v>61287912</v>
      </c>
      <c r="G14" s="112">
        <v>66694074</v>
      </c>
      <c r="H14" s="112">
        <v>69290159</v>
      </c>
      <c r="I14" s="112">
        <v>61658776</v>
      </c>
      <c r="J14" s="112">
        <v>67826665</v>
      </c>
      <c r="K14" s="112">
        <v>65441128</v>
      </c>
      <c r="L14" s="112">
        <v>73785315</v>
      </c>
      <c r="M14" s="112">
        <v>64326092</v>
      </c>
      <c r="N14" s="112">
        <v>62536618</v>
      </c>
      <c r="O14" s="112">
        <v>64232143</v>
      </c>
      <c r="P14" s="112">
        <v>63896984</v>
      </c>
      <c r="Q14" s="113">
        <v>73599118</v>
      </c>
      <c r="R14" s="115">
        <v>71942901</v>
      </c>
      <c r="S14" s="116">
        <f t="shared" si="0"/>
        <v>1.9255311211860433E-2</v>
      </c>
      <c r="T14" s="39"/>
      <c r="U14" s="39"/>
      <c r="V14" s="39"/>
    </row>
    <row r="15" spans="1:22" s="47" customFormat="1" ht="12.75" x14ac:dyDescent="0.2">
      <c r="A15" s="111" t="s">
        <v>8</v>
      </c>
      <c r="B15" s="112">
        <v>13999042</v>
      </c>
      <c r="C15" s="112">
        <v>19537443</v>
      </c>
      <c r="D15" s="112">
        <v>26357853</v>
      </c>
      <c r="E15" s="112">
        <v>36188731</v>
      </c>
      <c r="F15" s="112">
        <v>36863706</v>
      </c>
      <c r="G15" s="112">
        <v>28213948</v>
      </c>
      <c r="H15" s="112">
        <v>34721102</v>
      </c>
      <c r="I15" s="112">
        <v>33864629</v>
      </c>
      <c r="J15" s="112">
        <v>40717599</v>
      </c>
      <c r="K15" s="112">
        <v>34557370</v>
      </c>
      <c r="L15" s="112">
        <v>39365465</v>
      </c>
      <c r="M15" s="112">
        <v>40600802</v>
      </c>
      <c r="N15" s="112">
        <v>37922900</v>
      </c>
      <c r="O15" s="112">
        <v>38675851</v>
      </c>
      <c r="P15" s="112">
        <v>40541905</v>
      </c>
      <c r="Q15" s="113">
        <v>43425721</v>
      </c>
      <c r="R15" s="115">
        <v>51183053</v>
      </c>
      <c r="S15" s="116">
        <f t="shared" si="0"/>
        <v>1.3698997407515534E-2</v>
      </c>
      <c r="T15" s="39"/>
      <c r="U15" s="39"/>
      <c r="V15" s="39"/>
    </row>
    <row r="16" spans="1:22" s="47" customFormat="1" ht="12.75" x14ac:dyDescent="0.2">
      <c r="A16" s="111" t="s">
        <v>147</v>
      </c>
      <c r="B16" s="112">
        <v>0</v>
      </c>
      <c r="C16" s="112">
        <v>0</v>
      </c>
      <c r="D16" s="112">
        <v>5899258</v>
      </c>
      <c r="E16" s="112">
        <v>6089435</v>
      </c>
      <c r="F16" s="112">
        <v>7047415</v>
      </c>
      <c r="G16" s="112">
        <v>7727064</v>
      </c>
      <c r="H16" s="112">
        <v>6605135</v>
      </c>
      <c r="I16" s="112">
        <v>6805592</v>
      </c>
      <c r="J16" s="112">
        <v>7964675</v>
      </c>
      <c r="K16" s="112">
        <v>35988489</v>
      </c>
      <c r="L16" s="112">
        <v>46997905</v>
      </c>
      <c r="M16" s="112">
        <v>46175670</v>
      </c>
      <c r="N16" s="112">
        <v>34125059</v>
      </c>
      <c r="O16" s="112">
        <v>27398396</v>
      </c>
      <c r="P16" s="112">
        <v>27170403</v>
      </c>
      <c r="Q16" s="113">
        <v>23675901</v>
      </c>
      <c r="R16" s="115">
        <v>19161039</v>
      </c>
      <c r="S16" s="116">
        <f t="shared" si="0"/>
        <v>5.1283971588467776E-3</v>
      </c>
      <c r="T16" s="39"/>
      <c r="U16" s="39"/>
      <c r="V16" s="39"/>
    </row>
    <row r="17" spans="1:22" s="47" customFormat="1" ht="12.75" x14ac:dyDescent="0.2">
      <c r="A17" s="46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9"/>
      <c r="P17" s="39"/>
      <c r="Q17" s="39"/>
      <c r="R17" s="114" t="s">
        <v>1</v>
      </c>
      <c r="S17" s="117">
        <f>S4-SUM(S5:S16)</f>
        <v>1.6922064406971526E-2</v>
      </c>
      <c r="T17" s="39"/>
      <c r="U17" s="39"/>
      <c r="V17" s="39"/>
    </row>
    <row r="18" spans="1:22" s="47" customFormat="1" ht="12.75" x14ac:dyDescent="0.2">
      <c r="A18" s="46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9"/>
      <c r="P18" s="39"/>
      <c r="Q18" s="39"/>
      <c r="R18" s="44"/>
      <c r="S18" s="128"/>
      <c r="T18" s="39"/>
      <c r="U18" s="39"/>
      <c r="V18" s="39"/>
    </row>
    <row r="19" spans="1:22" s="127" customFormat="1" ht="22.5" customHeight="1" x14ac:dyDescent="0.25">
      <c r="A19" s="119" t="s">
        <v>153</v>
      </c>
      <c r="B19" s="119" t="s">
        <v>129</v>
      </c>
      <c r="C19" s="119" t="s">
        <v>130</v>
      </c>
      <c r="D19" s="119" t="s">
        <v>131</v>
      </c>
      <c r="E19" s="119" t="s">
        <v>132</v>
      </c>
      <c r="F19" s="119" t="s">
        <v>133</v>
      </c>
      <c r="G19" s="119" t="s">
        <v>134</v>
      </c>
      <c r="H19" s="119" t="s">
        <v>135</v>
      </c>
      <c r="I19" s="119" t="s">
        <v>136</v>
      </c>
      <c r="J19" s="119" t="s">
        <v>137</v>
      </c>
      <c r="K19" s="119" t="s">
        <v>138</v>
      </c>
      <c r="L19" s="119" t="s">
        <v>139</v>
      </c>
      <c r="M19" s="119" t="s">
        <v>140</v>
      </c>
      <c r="N19" s="119" t="s">
        <v>141</v>
      </c>
      <c r="O19" s="119" t="s">
        <v>142</v>
      </c>
      <c r="P19" s="119" t="s">
        <v>143</v>
      </c>
      <c r="Q19" s="119" t="s">
        <v>144</v>
      </c>
      <c r="R19" s="119" t="s">
        <v>145</v>
      </c>
      <c r="S19" s="125" t="s">
        <v>148</v>
      </c>
      <c r="T19" s="126"/>
      <c r="U19" s="126"/>
      <c r="V19" s="126"/>
    </row>
    <row r="20" spans="1:22" s="47" customFormat="1" ht="12.75" x14ac:dyDescent="0.2">
      <c r="A20" s="129" t="s">
        <v>11</v>
      </c>
      <c r="B20" s="115">
        <v>326973473</v>
      </c>
      <c r="C20" s="115">
        <v>340737516</v>
      </c>
      <c r="D20" s="115">
        <v>494839977</v>
      </c>
      <c r="E20" s="115">
        <v>335889201</v>
      </c>
      <c r="F20" s="115">
        <v>371081840</v>
      </c>
      <c r="G20" s="115">
        <v>444799751</v>
      </c>
      <c r="H20" s="115">
        <v>460072611</v>
      </c>
      <c r="I20" s="115">
        <v>526162900</v>
      </c>
      <c r="J20" s="115">
        <v>554772128</v>
      </c>
      <c r="K20" s="115">
        <v>575517433</v>
      </c>
      <c r="L20" s="115">
        <v>639952473</v>
      </c>
      <c r="M20" s="115">
        <v>590677922</v>
      </c>
      <c r="N20" s="115">
        <v>507452351</v>
      </c>
      <c r="O20" s="115">
        <v>571885993</v>
      </c>
      <c r="P20" s="115">
        <v>584452899</v>
      </c>
      <c r="Q20" s="115">
        <v>641652461</v>
      </c>
      <c r="R20" s="115">
        <v>618475242</v>
      </c>
      <c r="S20" s="116">
        <f>R20/$R$20</f>
        <v>1</v>
      </c>
      <c r="T20" s="39"/>
      <c r="U20" s="39"/>
      <c r="V20" s="39"/>
    </row>
    <row r="21" spans="1:22" s="47" customFormat="1" ht="12.75" x14ac:dyDescent="0.2">
      <c r="A21" s="129" t="s">
        <v>4</v>
      </c>
      <c r="B21" s="115">
        <v>248495446</v>
      </c>
      <c r="C21" s="115">
        <v>263027964</v>
      </c>
      <c r="D21" s="115">
        <v>374441807</v>
      </c>
      <c r="E21" s="115">
        <v>267640347</v>
      </c>
      <c r="F21" s="115">
        <v>286838888</v>
      </c>
      <c r="G21" s="115">
        <v>358867184</v>
      </c>
      <c r="H21" s="115">
        <v>357267719</v>
      </c>
      <c r="I21" s="115">
        <v>414795118</v>
      </c>
      <c r="J21" s="115">
        <v>438564647</v>
      </c>
      <c r="K21" s="115">
        <v>457516012</v>
      </c>
      <c r="L21" s="115">
        <v>507967855</v>
      </c>
      <c r="M21" s="115">
        <v>463094890</v>
      </c>
      <c r="N21" s="115">
        <v>372978100</v>
      </c>
      <c r="O21" s="115">
        <v>412458697</v>
      </c>
      <c r="P21" s="115">
        <v>430653103</v>
      </c>
      <c r="Q21" s="115">
        <v>442750941</v>
      </c>
      <c r="R21" s="115">
        <v>400804572</v>
      </c>
      <c r="S21" s="116">
        <f t="shared" ref="S21:S34" si="1">R21/$R$20</f>
        <v>0.64805273482555992</v>
      </c>
      <c r="T21" s="39"/>
      <c r="U21" s="39"/>
      <c r="V21" s="39"/>
    </row>
    <row r="22" spans="1:22" s="47" customFormat="1" ht="12.75" x14ac:dyDescent="0.2">
      <c r="A22" s="129" t="s">
        <v>3</v>
      </c>
      <c r="B22" s="115">
        <v>22865334</v>
      </c>
      <c r="C22" s="115">
        <v>23723567</v>
      </c>
      <c r="D22" s="115">
        <v>33174844</v>
      </c>
      <c r="E22" s="115">
        <v>21602981</v>
      </c>
      <c r="F22" s="115">
        <v>25044089</v>
      </c>
      <c r="G22" s="115">
        <v>29442180</v>
      </c>
      <c r="H22" s="115">
        <v>38006314</v>
      </c>
      <c r="I22" s="115">
        <v>45187030</v>
      </c>
      <c r="J22" s="115">
        <v>42045692</v>
      </c>
      <c r="K22" s="115">
        <v>43638546</v>
      </c>
      <c r="L22" s="115">
        <v>50459807</v>
      </c>
      <c r="M22" s="115">
        <v>49303358</v>
      </c>
      <c r="N22" s="115">
        <v>54637807</v>
      </c>
      <c r="O22" s="115">
        <v>61325794</v>
      </c>
      <c r="P22" s="115">
        <v>61360396</v>
      </c>
      <c r="Q22" s="115">
        <v>69190185</v>
      </c>
      <c r="R22" s="115">
        <v>53315872</v>
      </c>
      <c r="S22" s="116">
        <f t="shared" si="1"/>
        <v>8.6205345629663865E-2</v>
      </c>
      <c r="T22" s="39"/>
      <c r="U22" s="39"/>
      <c r="V22" s="39"/>
    </row>
    <row r="23" spans="1:22" s="47" customFormat="1" ht="12.75" x14ac:dyDescent="0.2">
      <c r="A23" s="129" t="s">
        <v>2</v>
      </c>
      <c r="B23" s="115">
        <v>22024114</v>
      </c>
      <c r="C23" s="115">
        <v>20264376</v>
      </c>
      <c r="D23" s="115">
        <v>34635406</v>
      </c>
      <c r="E23" s="115">
        <v>13250964</v>
      </c>
      <c r="F23" s="115">
        <v>20845245</v>
      </c>
      <c r="G23" s="115">
        <v>19594660</v>
      </c>
      <c r="H23" s="115">
        <v>25488152</v>
      </c>
      <c r="I23" s="115">
        <v>20247463</v>
      </c>
      <c r="J23" s="115">
        <v>15844160</v>
      </c>
      <c r="K23" s="115">
        <v>18709877</v>
      </c>
      <c r="L23" s="115">
        <v>16199911</v>
      </c>
      <c r="M23" s="115">
        <v>23242940</v>
      </c>
      <c r="N23" s="115">
        <v>31271115</v>
      </c>
      <c r="O23" s="115">
        <v>46836696</v>
      </c>
      <c r="P23" s="115">
        <v>51862759</v>
      </c>
      <c r="Q23" s="115">
        <v>85652537</v>
      </c>
      <c r="R23" s="115">
        <v>128687585</v>
      </c>
      <c r="S23" s="116">
        <f t="shared" si="1"/>
        <v>0.2080723305654974</v>
      </c>
      <c r="T23" s="39"/>
      <c r="U23" s="39"/>
      <c r="V23" s="39"/>
    </row>
    <row r="24" spans="1:22" s="47" customFormat="1" ht="12.75" x14ac:dyDescent="0.2">
      <c r="A24" s="129" t="s">
        <v>6</v>
      </c>
      <c r="B24" s="115">
        <v>11590731</v>
      </c>
      <c r="C24" s="115">
        <v>10361289</v>
      </c>
      <c r="D24" s="115">
        <v>20055244</v>
      </c>
      <c r="E24" s="115">
        <v>14689499</v>
      </c>
      <c r="F24" s="115">
        <v>15911604</v>
      </c>
      <c r="G24" s="115">
        <v>15675386</v>
      </c>
      <c r="H24" s="115">
        <v>17786876</v>
      </c>
      <c r="I24" s="115">
        <v>19701098</v>
      </c>
      <c r="J24" s="115">
        <v>24622705</v>
      </c>
      <c r="K24" s="115">
        <v>27461423</v>
      </c>
      <c r="L24" s="115">
        <v>31507703</v>
      </c>
      <c r="M24" s="115">
        <v>23872016</v>
      </c>
      <c r="N24" s="115">
        <v>21786741</v>
      </c>
      <c r="O24" s="115">
        <v>20375802</v>
      </c>
      <c r="P24" s="115">
        <v>14168742</v>
      </c>
      <c r="Q24" s="115">
        <v>15564962</v>
      </c>
      <c r="R24" s="115">
        <v>9348417</v>
      </c>
      <c r="S24" s="116">
        <f t="shared" si="1"/>
        <v>1.5115264710951841E-2</v>
      </c>
      <c r="T24" s="39"/>
      <c r="U24" s="39"/>
      <c r="V24" s="39"/>
    </row>
    <row r="25" spans="1:22" s="47" customFormat="1" ht="12.75" x14ac:dyDescent="0.2">
      <c r="A25" s="129" t="s">
        <v>0</v>
      </c>
      <c r="B25" s="115">
        <v>2474055</v>
      </c>
      <c r="C25" s="115">
        <v>2560931</v>
      </c>
      <c r="D25" s="115">
        <v>7382118</v>
      </c>
      <c r="E25" s="115">
        <v>2294984</v>
      </c>
      <c r="F25" s="115">
        <v>4114178</v>
      </c>
      <c r="G25" s="115">
        <v>2596027</v>
      </c>
      <c r="H25" s="115">
        <v>5177411</v>
      </c>
      <c r="I25" s="115">
        <v>7724331</v>
      </c>
      <c r="J25" s="115">
        <v>11282234</v>
      </c>
      <c r="K25" s="115">
        <v>9695374</v>
      </c>
      <c r="L25" s="115">
        <v>9964449</v>
      </c>
      <c r="M25" s="115">
        <v>10002199</v>
      </c>
      <c r="N25" s="115">
        <v>8230692</v>
      </c>
      <c r="O25" s="115">
        <v>8602661</v>
      </c>
      <c r="P25" s="115">
        <v>9396785</v>
      </c>
      <c r="Q25" s="115">
        <v>9046171</v>
      </c>
      <c r="R25" s="115">
        <v>10044110</v>
      </c>
      <c r="S25" s="116">
        <f t="shared" si="1"/>
        <v>1.6240116528383201E-2</v>
      </c>
      <c r="T25" s="39"/>
      <c r="U25" s="39"/>
      <c r="V25" s="39"/>
    </row>
    <row r="26" spans="1:22" s="47" customFormat="1" ht="12.75" x14ac:dyDescent="0.2">
      <c r="A26" s="129" t="s">
        <v>10</v>
      </c>
      <c r="B26" s="115">
        <v>4773952</v>
      </c>
      <c r="C26" s="115">
        <v>5853393</v>
      </c>
      <c r="D26" s="115">
        <v>7595570</v>
      </c>
      <c r="E26" s="115">
        <v>4235113</v>
      </c>
      <c r="F26" s="115">
        <v>5474453</v>
      </c>
      <c r="G26" s="115">
        <v>5957418</v>
      </c>
      <c r="H26" s="115">
        <v>6992173</v>
      </c>
      <c r="I26" s="115">
        <v>6062231</v>
      </c>
      <c r="J26" s="115">
        <v>9217329</v>
      </c>
      <c r="K26" s="115">
        <v>6959730</v>
      </c>
      <c r="L26" s="115">
        <v>8655458</v>
      </c>
      <c r="M26" s="115">
        <v>7035013</v>
      </c>
      <c r="N26" s="115">
        <v>6197135</v>
      </c>
      <c r="O26" s="115">
        <v>5306443</v>
      </c>
      <c r="P26" s="115">
        <v>4541805</v>
      </c>
      <c r="Q26" s="115">
        <v>6006869</v>
      </c>
      <c r="R26" s="115">
        <v>3600957</v>
      </c>
      <c r="S26" s="116">
        <f t="shared" si="1"/>
        <v>5.8223139027447114E-3</v>
      </c>
      <c r="T26" s="39"/>
      <c r="U26" s="39"/>
      <c r="V26" s="39"/>
    </row>
    <row r="27" spans="1:22" s="47" customFormat="1" ht="12.75" x14ac:dyDescent="0.2">
      <c r="A27" s="129" t="s">
        <v>9</v>
      </c>
      <c r="B27" s="115">
        <v>772335</v>
      </c>
      <c r="C27" s="115">
        <v>438788</v>
      </c>
      <c r="D27" s="115">
        <v>748290</v>
      </c>
      <c r="E27" s="115">
        <v>581119</v>
      </c>
      <c r="F27" s="115">
        <v>878460</v>
      </c>
      <c r="G27" s="115">
        <v>1723521</v>
      </c>
      <c r="H27" s="115">
        <v>1476104</v>
      </c>
      <c r="I27" s="115">
        <v>1428509</v>
      </c>
      <c r="J27" s="115">
        <v>1253136</v>
      </c>
      <c r="K27" s="115">
        <v>861766</v>
      </c>
      <c r="L27" s="115">
        <v>781891</v>
      </c>
      <c r="M27" s="115">
        <v>848123</v>
      </c>
      <c r="N27" s="115">
        <v>1655465</v>
      </c>
      <c r="O27" s="115">
        <v>5186522</v>
      </c>
      <c r="P27" s="115">
        <v>1847801</v>
      </c>
      <c r="Q27" s="115">
        <v>2869958</v>
      </c>
      <c r="R27" s="115">
        <v>1835119</v>
      </c>
      <c r="S27" s="116">
        <f t="shared" si="1"/>
        <v>2.9671664690500256E-3</v>
      </c>
      <c r="T27" s="39"/>
      <c r="U27" s="39"/>
      <c r="V27" s="39"/>
    </row>
    <row r="28" spans="1:22" s="47" customFormat="1" ht="12.75" x14ac:dyDescent="0.2">
      <c r="A28" s="129" t="s">
        <v>146</v>
      </c>
      <c r="B28" s="115">
        <v>7437683</v>
      </c>
      <c r="C28" s="115">
        <v>7770852</v>
      </c>
      <c r="D28" s="115">
        <v>6945909</v>
      </c>
      <c r="E28" s="115">
        <v>5699274</v>
      </c>
      <c r="F28" s="115">
        <v>4750589</v>
      </c>
      <c r="G28" s="115">
        <v>3045310</v>
      </c>
      <c r="H28" s="115">
        <v>1939395</v>
      </c>
      <c r="I28" s="115">
        <v>4398233</v>
      </c>
      <c r="J28" s="115">
        <v>6096004</v>
      </c>
      <c r="K28" s="115">
        <v>2762275</v>
      </c>
      <c r="L28" s="115">
        <v>4755180</v>
      </c>
      <c r="M28" s="115">
        <v>5177864</v>
      </c>
      <c r="N28" s="115">
        <v>3364102</v>
      </c>
      <c r="O28" s="115">
        <v>3249502</v>
      </c>
      <c r="P28" s="115">
        <v>2808895</v>
      </c>
      <c r="Q28" s="115">
        <v>3546384</v>
      </c>
      <c r="R28" s="115">
        <v>3247377</v>
      </c>
      <c r="S28" s="116">
        <f t="shared" si="1"/>
        <v>5.2506176148599979E-3</v>
      </c>
      <c r="T28" s="39"/>
      <c r="U28" s="39"/>
      <c r="V28" s="39"/>
    </row>
    <row r="29" spans="1:22" s="47" customFormat="1" ht="12.75" x14ac:dyDescent="0.2">
      <c r="A29" s="129" t="s">
        <v>7</v>
      </c>
      <c r="B29" s="115">
        <v>538141</v>
      </c>
      <c r="C29" s="115">
        <v>33421</v>
      </c>
      <c r="D29" s="115">
        <v>44381</v>
      </c>
      <c r="E29" s="115">
        <v>38087</v>
      </c>
      <c r="F29" s="115">
        <v>31371</v>
      </c>
      <c r="G29" s="115">
        <v>35944</v>
      </c>
      <c r="H29" s="115">
        <v>87996</v>
      </c>
      <c r="I29" s="115">
        <v>14013</v>
      </c>
      <c r="J29" s="115">
        <v>28597</v>
      </c>
      <c r="K29" s="115">
        <v>66077</v>
      </c>
      <c r="L29" s="115">
        <v>268403</v>
      </c>
      <c r="M29" s="115">
        <v>868365</v>
      </c>
      <c r="N29" s="115">
        <v>1086834</v>
      </c>
      <c r="O29" s="115">
        <v>2300448</v>
      </c>
      <c r="P29" s="115">
        <v>1505068</v>
      </c>
      <c r="Q29" s="115">
        <v>1264430</v>
      </c>
      <c r="R29" s="115">
        <v>744390</v>
      </c>
      <c r="S29" s="116">
        <f t="shared" si="1"/>
        <v>1.2035890031633636E-3</v>
      </c>
      <c r="T29" s="39"/>
      <c r="U29" s="39"/>
      <c r="V29" s="39"/>
    </row>
    <row r="30" spans="1:22" s="47" customFormat="1" ht="12.75" x14ac:dyDescent="0.2">
      <c r="A30" s="129" t="s">
        <v>5</v>
      </c>
      <c r="B30" s="115">
        <v>33191</v>
      </c>
      <c r="C30" s="115">
        <v>4286</v>
      </c>
      <c r="D30" s="115">
        <v>26634</v>
      </c>
      <c r="E30" s="115">
        <v>14199</v>
      </c>
      <c r="F30" s="115">
        <v>23153</v>
      </c>
      <c r="G30" s="115">
        <v>193750</v>
      </c>
      <c r="H30" s="115">
        <v>105947</v>
      </c>
      <c r="I30" s="115">
        <v>42583</v>
      </c>
      <c r="J30" s="115">
        <v>14560</v>
      </c>
      <c r="K30" s="115">
        <v>13513</v>
      </c>
      <c r="L30" s="115">
        <v>267850</v>
      </c>
      <c r="M30" s="115">
        <v>353245</v>
      </c>
      <c r="N30" s="115">
        <v>2403459</v>
      </c>
      <c r="O30" s="115">
        <v>1634986</v>
      </c>
      <c r="P30" s="115">
        <v>2635446</v>
      </c>
      <c r="Q30" s="115">
        <v>1130833</v>
      </c>
      <c r="R30" s="115">
        <v>340624</v>
      </c>
      <c r="S30" s="116">
        <f t="shared" si="1"/>
        <v>5.5074799582680793E-4</v>
      </c>
      <c r="T30" s="39"/>
      <c r="U30" s="39"/>
      <c r="V30" s="39"/>
    </row>
    <row r="31" spans="1:22" s="47" customFormat="1" ht="12.75" x14ac:dyDescent="0.2">
      <c r="A31" s="129" t="s">
        <v>147</v>
      </c>
      <c r="B31" s="115">
        <v>0</v>
      </c>
      <c r="C31" s="115">
        <v>0</v>
      </c>
      <c r="D31" s="115">
        <v>1065252</v>
      </c>
      <c r="E31" s="115">
        <v>600162</v>
      </c>
      <c r="F31" s="115">
        <v>166173</v>
      </c>
      <c r="G31" s="115">
        <v>1393678</v>
      </c>
      <c r="H31" s="115">
        <v>706225</v>
      </c>
      <c r="I31" s="115">
        <v>2190220</v>
      </c>
      <c r="J31" s="115">
        <v>2504889</v>
      </c>
      <c r="K31" s="115">
        <v>3745408</v>
      </c>
      <c r="L31" s="115">
        <v>4841883</v>
      </c>
      <c r="M31" s="115">
        <v>3472786</v>
      </c>
      <c r="N31" s="115">
        <v>1745283</v>
      </c>
      <c r="O31" s="115">
        <v>1183540</v>
      </c>
      <c r="P31" s="115">
        <v>1669730</v>
      </c>
      <c r="Q31" s="115">
        <v>1345690</v>
      </c>
      <c r="R31" s="115">
        <v>1312966</v>
      </c>
      <c r="S31" s="116">
        <f t="shared" si="1"/>
        <v>2.1229079368709799E-3</v>
      </c>
      <c r="T31" s="39"/>
      <c r="U31" s="39"/>
      <c r="V31" s="39"/>
    </row>
    <row r="32" spans="1:22" s="36" customFormat="1" ht="12.75" x14ac:dyDescent="0.2">
      <c r="A32" s="129" t="s">
        <v>150</v>
      </c>
      <c r="B32" s="115">
        <v>195279</v>
      </c>
      <c r="C32" s="115">
        <v>113120</v>
      </c>
      <c r="D32" s="115">
        <v>125722</v>
      </c>
      <c r="E32" s="115">
        <v>89877</v>
      </c>
      <c r="F32" s="115">
        <v>2193</v>
      </c>
      <c r="G32" s="115">
        <v>154218</v>
      </c>
      <c r="H32" s="115">
        <v>19981</v>
      </c>
      <c r="I32" s="115">
        <v>133994</v>
      </c>
      <c r="J32" s="115">
        <v>386461</v>
      </c>
      <c r="K32" s="115">
        <v>803459</v>
      </c>
      <c r="L32" s="115">
        <v>1252208</v>
      </c>
      <c r="M32" s="115">
        <v>1272018</v>
      </c>
      <c r="N32" s="115">
        <v>307170</v>
      </c>
      <c r="O32" s="115">
        <v>643072</v>
      </c>
      <c r="P32" s="115">
        <v>119628</v>
      </c>
      <c r="Q32" s="115">
        <v>350745</v>
      </c>
      <c r="R32" s="115">
        <v>462736</v>
      </c>
      <c r="S32" s="116">
        <f t="shared" si="1"/>
        <v>7.4818839716788539E-4</v>
      </c>
    </row>
    <row r="33" spans="1:22" s="36" customFormat="1" ht="12.75" customHeight="1" x14ac:dyDescent="0.2">
      <c r="A33" s="129" t="s">
        <v>151</v>
      </c>
      <c r="B33" s="115">
        <v>4274330</v>
      </c>
      <c r="C33" s="115">
        <v>5451955</v>
      </c>
      <c r="D33" s="115">
        <v>7330478</v>
      </c>
      <c r="E33" s="115">
        <v>3690848</v>
      </c>
      <c r="F33" s="115">
        <v>5783931</v>
      </c>
      <c r="G33" s="115">
        <v>3696847</v>
      </c>
      <c r="H33" s="115">
        <v>2395281</v>
      </c>
      <c r="I33" s="115">
        <v>3153275</v>
      </c>
      <c r="J33" s="115">
        <v>1800815</v>
      </c>
      <c r="K33" s="115">
        <v>1811203</v>
      </c>
      <c r="L33" s="115">
        <v>1343449</v>
      </c>
      <c r="M33" s="115">
        <v>295269</v>
      </c>
      <c r="N33" s="115">
        <v>416170</v>
      </c>
      <c r="O33" s="115">
        <v>629326</v>
      </c>
      <c r="P33" s="115">
        <v>210360</v>
      </c>
      <c r="Q33" s="115">
        <v>144546</v>
      </c>
      <c r="R33" s="115">
        <v>428498</v>
      </c>
      <c r="S33" s="116">
        <f t="shared" si="1"/>
        <v>6.9282967352798258E-4</v>
      </c>
      <c r="T33" s="5"/>
      <c r="U33" s="5"/>
      <c r="V33" s="5"/>
    </row>
    <row r="34" spans="1:22" s="36" customFormat="1" ht="12.75" x14ac:dyDescent="0.2">
      <c r="A34" s="129" t="s">
        <v>152</v>
      </c>
      <c r="B34" s="115">
        <v>161576</v>
      </c>
      <c r="C34" s="115">
        <v>235869</v>
      </c>
      <c r="D34" s="115">
        <v>521323</v>
      </c>
      <c r="E34" s="115">
        <v>806276</v>
      </c>
      <c r="F34" s="115">
        <v>337087</v>
      </c>
      <c r="G34" s="115">
        <v>275121</v>
      </c>
      <c r="H34" s="115">
        <v>297756</v>
      </c>
      <c r="I34" s="115">
        <v>324404</v>
      </c>
      <c r="J34" s="115">
        <v>154548</v>
      </c>
      <c r="K34" s="115">
        <v>583139</v>
      </c>
      <c r="L34" s="115">
        <v>393729</v>
      </c>
      <c r="M34" s="115">
        <v>382306</v>
      </c>
      <c r="N34" s="115">
        <v>451324</v>
      </c>
      <c r="O34" s="115">
        <v>519021</v>
      </c>
      <c r="P34" s="115">
        <v>246200</v>
      </c>
      <c r="Q34" s="115">
        <v>310788</v>
      </c>
      <c r="R34" s="115">
        <v>1394776</v>
      </c>
      <c r="S34" s="116">
        <f t="shared" si="1"/>
        <v>2.2551848566963332E-3</v>
      </c>
    </row>
    <row r="35" spans="1:22" s="36" customFormat="1" ht="12.75" x14ac:dyDescent="0.2">
      <c r="A35" s="46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9"/>
      <c r="P35" s="39"/>
      <c r="Q35" s="39"/>
      <c r="R35" s="6" t="s">
        <v>1</v>
      </c>
      <c r="S35" s="117">
        <f>S20-SUM(S21:S34)</f>
        <v>4.7006618900358177E-3</v>
      </c>
    </row>
    <row r="36" spans="1:22" s="127" customFormat="1" ht="22.5" customHeight="1" x14ac:dyDescent="0.25">
      <c r="A36" s="119" t="s">
        <v>155</v>
      </c>
      <c r="B36" s="119" t="s">
        <v>129</v>
      </c>
      <c r="C36" s="119" t="s">
        <v>130</v>
      </c>
      <c r="D36" s="119" t="s">
        <v>131</v>
      </c>
      <c r="E36" s="119" t="s">
        <v>132</v>
      </c>
      <c r="F36" s="119" t="s">
        <v>133</v>
      </c>
      <c r="G36" s="119" t="s">
        <v>134</v>
      </c>
      <c r="H36" s="119" t="s">
        <v>135</v>
      </c>
      <c r="I36" s="119" t="s">
        <v>136</v>
      </c>
      <c r="J36" s="119" t="s">
        <v>137</v>
      </c>
      <c r="K36" s="119" t="s">
        <v>138</v>
      </c>
      <c r="L36" s="119" t="s">
        <v>139</v>
      </c>
      <c r="M36" s="119" t="s">
        <v>140</v>
      </c>
      <c r="N36" s="119" t="s">
        <v>141</v>
      </c>
      <c r="O36" s="119" t="s">
        <v>142</v>
      </c>
      <c r="P36" s="119" t="s">
        <v>143</v>
      </c>
      <c r="Q36" s="119" t="s">
        <v>144</v>
      </c>
      <c r="R36" s="119" t="s">
        <v>145</v>
      </c>
      <c r="S36" s="125" t="s">
        <v>148</v>
      </c>
      <c r="T36" s="126"/>
      <c r="U36" s="126"/>
      <c r="V36" s="126"/>
    </row>
    <row r="37" spans="1:22" s="130" customFormat="1" x14ac:dyDescent="0.25">
      <c r="A37" s="111" t="s">
        <v>11</v>
      </c>
      <c r="B37" s="112">
        <v>1865460399</v>
      </c>
      <c r="C37" s="112">
        <v>2075942439</v>
      </c>
      <c r="D37" s="112">
        <v>2250384487</v>
      </c>
      <c r="E37" s="112">
        <v>2258094708</v>
      </c>
      <c r="F37" s="112">
        <v>2400841209</v>
      </c>
      <c r="G37" s="112">
        <v>2547327810</v>
      </c>
      <c r="H37" s="112">
        <v>2485681939</v>
      </c>
      <c r="I37" s="112">
        <v>2659414727</v>
      </c>
      <c r="J37" s="112">
        <v>2675753370</v>
      </c>
      <c r="K37" s="112">
        <v>2595606953</v>
      </c>
      <c r="L37" s="112">
        <v>2817980315</v>
      </c>
      <c r="M37" s="112">
        <v>2771745802</v>
      </c>
      <c r="N37" s="112">
        <v>2282565636</v>
      </c>
      <c r="O37" s="112">
        <v>2482814774</v>
      </c>
      <c r="P37" s="112">
        <v>2497778627</v>
      </c>
      <c r="Q37" s="112">
        <v>2832281115</v>
      </c>
      <c r="R37" s="112">
        <v>2640929703</v>
      </c>
      <c r="S37" s="116">
        <f>R37/$R$37</f>
        <v>1</v>
      </c>
    </row>
    <row r="38" spans="1:22" s="130" customFormat="1" x14ac:dyDescent="0.25">
      <c r="A38" s="111" t="s">
        <v>4</v>
      </c>
      <c r="B38" s="112">
        <v>678911764</v>
      </c>
      <c r="C38" s="112">
        <v>751288767</v>
      </c>
      <c r="D38" s="112">
        <v>795333642</v>
      </c>
      <c r="E38" s="112">
        <v>673793624</v>
      </c>
      <c r="F38" s="112">
        <v>667710445</v>
      </c>
      <c r="G38" s="112">
        <v>662427359</v>
      </c>
      <c r="H38" s="112">
        <v>675124381</v>
      </c>
      <c r="I38" s="112">
        <v>641385451</v>
      </c>
      <c r="J38" s="112">
        <v>679640144</v>
      </c>
      <c r="K38" s="112">
        <v>736702390</v>
      </c>
      <c r="L38" s="112">
        <v>833306688</v>
      </c>
      <c r="M38" s="112">
        <v>889289777</v>
      </c>
      <c r="N38" s="112">
        <v>637570504</v>
      </c>
      <c r="O38" s="112">
        <v>749846810</v>
      </c>
      <c r="P38" s="112">
        <v>840894214</v>
      </c>
      <c r="Q38" s="112">
        <v>1101797456</v>
      </c>
      <c r="R38" s="112">
        <v>951418591</v>
      </c>
      <c r="S38" s="116">
        <f t="shared" ref="S38:S49" si="2">R38/$R$37</f>
        <v>0.36025896104664318</v>
      </c>
    </row>
    <row r="39" spans="1:22" s="130" customFormat="1" x14ac:dyDescent="0.25">
      <c r="A39" s="111" t="s">
        <v>2</v>
      </c>
      <c r="B39" s="112">
        <v>238778443</v>
      </c>
      <c r="C39" s="112">
        <v>255611093</v>
      </c>
      <c r="D39" s="112">
        <v>233736505</v>
      </c>
      <c r="E39" s="112">
        <v>248764846</v>
      </c>
      <c r="F39" s="112">
        <v>238864397</v>
      </c>
      <c r="G39" s="112">
        <v>232037790</v>
      </c>
      <c r="H39" s="112">
        <v>234667528</v>
      </c>
      <c r="I39" s="112">
        <v>290584922</v>
      </c>
      <c r="J39" s="112">
        <v>341778044</v>
      </c>
      <c r="K39" s="112">
        <v>293352431</v>
      </c>
      <c r="L39" s="112">
        <v>285299593</v>
      </c>
      <c r="M39" s="112">
        <v>312719607</v>
      </c>
      <c r="N39" s="112">
        <v>379060912</v>
      </c>
      <c r="O39" s="112">
        <v>417295612</v>
      </c>
      <c r="P39" s="112">
        <v>447373374</v>
      </c>
      <c r="Q39" s="112">
        <v>485551230</v>
      </c>
      <c r="R39" s="112">
        <v>476361124</v>
      </c>
      <c r="S39" s="116">
        <f t="shared" si="2"/>
        <v>0.1803762983387521</v>
      </c>
    </row>
    <row r="40" spans="1:22" s="130" customFormat="1" x14ac:dyDescent="0.25">
      <c r="A40" s="111" t="s">
        <v>6</v>
      </c>
      <c r="B40" s="112">
        <v>206990139</v>
      </c>
      <c r="C40" s="112">
        <v>245196680</v>
      </c>
      <c r="D40" s="112">
        <v>345016259</v>
      </c>
      <c r="E40" s="112">
        <v>412921365</v>
      </c>
      <c r="F40" s="112">
        <v>496697477</v>
      </c>
      <c r="G40" s="112">
        <v>589400419</v>
      </c>
      <c r="H40" s="112">
        <v>519192999</v>
      </c>
      <c r="I40" s="112">
        <v>622220314</v>
      </c>
      <c r="J40" s="112">
        <v>626602631</v>
      </c>
      <c r="K40" s="112">
        <v>569470851</v>
      </c>
      <c r="L40" s="112">
        <v>609477333</v>
      </c>
      <c r="M40" s="112">
        <v>497430075</v>
      </c>
      <c r="N40" s="112">
        <v>322206125</v>
      </c>
      <c r="O40" s="112">
        <v>274078614</v>
      </c>
      <c r="P40" s="112">
        <v>192834968</v>
      </c>
      <c r="Q40" s="112">
        <v>170222515</v>
      </c>
      <c r="R40" s="112">
        <v>145969127</v>
      </c>
      <c r="S40" s="116">
        <f t="shared" si="2"/>
        <v>5.527187143004389E-2</v>
      </c>
    </row>
    <row r="41" spans="1:22" s="130" customFormat="1" x14ac:dyDescent="0.25">
      <c r="A41" s="111" t="s">
        <v>7</v>
      </c>
      <c r="B41" s="112">
        <v>62142573</v>
      </c>
      <c r="C41" s="112">
        <v>75417215</v>
      </c>
      <c r="D41" s="112">
        <v>108180741</v>
      </c>
      <c r="E41" s="112">
        <v>122382598</v>
      </c>
      <c r="F41" s="112">
        <v>141429354</v>
      </c>
      <c r="G41" s="112">
        <v>133739042</v>
      </c>
      <c r="H41" s="112">
        <v>130003745</v>
      </c>
      <c r="I41" s="112">
        <v>148346934</v>
      </c>
      <c r="J41" s="112">
        <v>141906981</v>
      </c>
      <c r="K41" s="112">
        <v>153504630</v>
      </c>
      <c r="L41" s="112">
        <v>203915820</v>
      </c>
      <c r="M41" s="112">
        <v>201539437</v>
      </c>
      <c r="N41" s="112">
        <v>201627914</v>
      </c>
      <c r="O41" s="112">
        <v>209190709</v>
      </c>
      <c r="P41" s="112">
        <v>202135243</v>
      </c>
      <c r="Q41" s="112">
        <v>198385116</v>
      </c>
      <c r="R41" s="112">
        <v>174777548</v>
      </c>
      <c r="S41" s="116">
        <f t="shared" si="2"/>
        <v>6.6180310593447103E-2</v>
      </c>
    </row>
    <row r="42" spans="1:22" s="130" customFormat="1" x14ac:dyDescent="0.25">
      <c r="A42" s="111" t="s">
        <v>3</v>
      </c>
      <c r="B42" s="112">
        <v>184552000</v>
      </c>
      <c r="C42" s="112">
        <v>205949600</v>
      </c>
      <c r="D42" s="112">
        <v>190905710</v>
      </c>
      <c r="E42" s="112">
        <v>174847554</v>
      </c>
      <c r="F42" s="112">
        <v>193478617</v>
      </c>
      <c r="G42" s="112">
        <v>211069590</v>
      </c>
      <c r="H42" s="112">
        <v>187994092</v>
      </c>
      <c r="I42" s="112">
        <v>185371516</v>
      </c>
      <c r="J42" s="112">
        <v>190348649</v>
      </c>
      <c r="K42" s="112">
        <v>179477816</v>
      </c>
      <c r="L42" s="112">
        <v>192199041</v>
      </c>
      <c r="M42" s="112">
        <v>186796523</v>
      </c>
      <c r="N42" s="112">
        <v>168003022</v>
      </c>
      <c r="O42" s="112">
        <v>194645663</v>
      </c>
      <c r="P42" s="112">
        <v>220782257</v>
      </c>
      <c r="Q42" s="112">
        <v>234622895</v>
      </c>
      <c r="R42" s="112">
        <v>238554618</v>
      </c>
      <c r="S42" s="116">
        <f t="shared" si="2"/>
        <v>9.0329787168893838E-2</v>
      </c>
    </row>
    <row r="43" spans="1:22" s="130" customFormat="1" x14ac:dyDescent="0.25">
      <c r="A43" s="111" t="s">
        <v>10</v>
      </c>
      <c r="B43" s="112">
        <v>29043405</v>
      </c>
      <c r="C43" s="112">
        <v>31610533</v>
      </c>
      <c r="D43" s="112">
        <v>38788666</v>
      </c>
      <c r="E43" s="112">
        <v>45859942</v>
      </c>
      <c r="F43" s="112">
        <v>52060439</v>
      </c>
      <c r="G43" s="112">
        <v>60027118</v>
      </c>
      <c r="H43" s="112">
        <v>66762217</v>
      </c>
      <c r="I43" s="112">
        <v>84845642</v>
      </c>
      <c r="J43" s="112">
        <v>105178001</v>
      </c>
      <c r="K43" s="112">
        <v>107465623</v>
      </c>
      <c r="L43" s="112">
        <v>141334171</v>
      </c>
      <c r="M43" s="112">
        <v>131160942</v>
      </c>
      <c r="N43" s="112">
        <v>114167878</v>
      </c>
      <c r="O43" s="112">
        <v>149655342</v>
      </c>
      <c r="P43" s="112">
        <v>137709637</v>
      </c>
      <c r="Q43" s="112">
        <v>162129022</v>
      </c>
      <c r="R43" s="112">
        <v>151936298</v>
      </c>
      <c r="S43" s="116">
        <f t="shared" si="2"/>
        <v>5.7531367770753572E-2</v>
      </c>
    </row>
    <row r="44" spans="1:22" s="130" customFormat="1" x14ac:dyDescent="0.25">
      <c r="A44" s="111" t="s">
        <v>9</v>
      </c>
      <c r="B44" s="112">
        <v>54134013</v>
      </c>
      <c r="C44" s="112">
        <v>66169268</v>
      </c>
      <c r="D44" s="112">
        <v>81559089</v>
      </c>
      <c r="E44" s="112">
        <v>109188293</v>
      </c>
      <c r="F44" s="112">
        <v>131621833</v>
      </c>
      <c r="G44" s="112">
        <v>166980587</v>
      </c>
      <c r="H44" s="112">
        <v>181400534</v>
      </c>
      <c r="I44" s="112">
        <v>178831630</v>
      </c>
      <c r="J44" s="112">
        <v>158798726</v>
      </c>
      <c r="K44" s="112">
        <v>128960229</v>
      </c>
      <c r="L44" s="112">
        <v>139501801</v>
      </c>
      <c r="M44" s="112">
        <v>142397732</v>
      </c>
      <c r="N44" s="112">
        <v>136431857</v>
      </c>
      <c r="O44" s="112">
        <v>114769487</v>
      </c>
      <c r="P44" s="112">
        <v>69506039</v>
      </c>
      <c r="Q44" s="112">
        <v>63787085</v>
      </c>
      <c r="R44" s="112">
        <v>74758620</v>
      </c>
      <c r="S44" s="116">
        <f t="shared" si="2"/>
        <v>2.830769024827769E-2</v>
      </c>
    </row>
    <row r="45" spans="1:22" s="130" customFormat="1" x14ac:dyDescent="0.25">
      <c r="A45" s="111" t="s">
        <v>0</v>
      </c>
      <c r="B45" s="112">
        <v>138021812</v>
      </c>
      <c r="C45" s="112">
        <v>139030590</v>
      </c>
      <c r="D45" s="112">
        <v>136093631</v>
      </c>
      <c r="E45" s="112">
        <v>130229424</v>
      </c>
      <c r="F45" s="112">
        <v>103686546</v>
      </c>
      <c r="G45" s="112">
        <v>116623313</v>
      </c>
      <c r="H45" s="112">
        <v>100257602</v>
      </c>
      <c r="I45" s="112">
        <v>112992074</v>
      </c>
      <c r="J45" s="112">
        <v>119315898</v>
      </c>
      <c r="K45" s="112">
        <v>105605630</v>
      </c>
      <c r="L45" s="112">
        <v>98719093</v>
      </c>
      <c r="M45" s="112">
        <v>113346263</v>
      </c>
      <c r="N45" s="112">
        <v>93353695</v>
      </c>
      <c r="O45" s="112">
        <v>110399573</v>
      </c>
      <c r="P45" s="112">
        <v>131640680</v>
      </c>
      <c r="Q45" s="112">
        <v>141894377</v>
      </c>
      <c r="R45" s="112">
        <v>145599594</v>
      </c>
      <c r="S45" s="116">
        <f t="shared" si="2"/>
        <v>5.5131946084973092E-2</v>
      </c>
    </row>
    <row r="46" spans="1:22" s="130" customFormat="1" x14ac:dyDescent="0.25">
      <c r="A46" s="111" t="s">
        <v>146</v>
      </c>
      <c r="B46" s="112">
        <v>92404993</v>
      </c>
      <c r="C46" s="112">
        <v>134428922</v>
      </c>
      <c r="D46" s="112">
        <v>135767557</v>
      </c>
      <c r="E46" s="112">
        <v>169710786</v>
      </c>
      <c r="F46" s="112">
        <v>212527502</v>
      </c>
      <c r="G46" s="112">
        <v>226796098</v>
      </c>
      <c r="H46" s="112">
        <v>230676011</v>
      </c>
      <c r="I46" s="112">
        <v>249087104</v>
      </c>
      <c r="J46" s="112">
        <v>159214646</v>
      </c>
      <c r="K46" s="112">
        <v>148070411</v>
      </c>
      <c r="L46" s="112">
        <v>123485986</v>
      </c>
      <c r="M46" s="112">
        <v>110665071</v>
      </c>
      <c r="N46" s="112">
        <v>64386533</v>
      </c>
      <c r="O46" s="112">
        <v>91023093</v>
      </c>
      <c r="P46" s="112">
        <v>86211736</v>
      </c>
      <c r="Q46" s="112">
        <v>92501437</v>
      </c>
      <c r="R46" s="112">
        <v>91960143</v>
      </c>
      <c r="S46" s="116">
        <f t="shared" si="2"/>
        <v>3.4821124884746694E-2</v>
      </c>
    </row>
    <row r="47" spans="1:22" s="130" customFormat="1" x14ac:dyDescent="0.25">
      <c r="A47" s="111" t="s">
        <v>5</v>
      </c>
      <c r="B47" s="112">
        <v>82904461</v>
      </c>
      <c r="C47" s="112">
        <v>77138389</v>
      </c>
      <c r="D47" s="112">
        <v>82143015</v>
      </c>
      <c r="E47" s="112">
        <v>72196110</v>
      </c>
      <c r="F47" s="112">
        <v>61084316</v>
      </c>
      <c r="G47" s="112">
        <v>62549448</v>
      </c>
      <c r="H47" s="112">
        <v>69084035</v>
      </c>
      <c r="I47" s="112">
        <v>61452361</v>
      </c>
      <c r="J47" s="112">
        <v>66261039</v>
      </c>
      <c r="K47" s="112">
        <v>64224910</v>
      </c>
      <c r="L47" s="112">
        <v>72323892</v>
      </c>
      <c r="M47" s="112">
        <v>63334139</v>
      </c>
      <c r="N47" s="112">
        <v>59493028</v>
      </c>
      <c r="O47" s="112">
        <v>61969985</v>
      </c>
      <c r="P47" s="112">
        <v>61169310</v>
      </c>
      <c r="Q47" s="112">
        <v>72074612</v>
      </c>
      <c r="R47" s="112">
        <v>70614540</v>
      </c>
      <c r="S47" s="116">
        <f t="shared" si="2"/>
        <v>2.6738515576459478E-2</v>
      </c>
    </row>
    <row r="48" spans="1:22" s="130" customFormat="1" x14ac:dyDescent="0.25">
      <c r="A48" s="111" t="s">
        <v>8</v>
      </c>
      <c r="B48" s="112">
        <v>13446981</v>
      </c>
      <c r="C48" s="112">
        <v>18737741</v>
      </c>
      <c r="D48" s="112">
        <v>25478155</v>
      </c>
      <c r="E48" s="112">
        <v>35075122</v>
      </c>
      <c r="F48" s="112">
        <v>34787176</v>
      </c>
      <c r="G48" s="112">
        <v>26292323</v>
      </c>
      <c r="H48" s="112">
        <v>32975937</v>
      </c>
      <c r="I48" s="112">
        <v>32044707</v>
      </c>
      <c r="J48" s="112">
        <v>37570386</v>
      </c>
      <c r="K48" s="112">
        <v>31656778</v>
      </c>
      <c r="L48" s="112">
        <v>35579638</v>
      </c>
      <c r="M48" s="112">
        <v>38967360</v>
      </c>
      <c r="N48" s="112">
        <v>36481102</v>
      </c>
      <c r="O48" s="112">
        <v>37865117</v>
      </c>
      <c r="P48" s="112">
        <v>38488528</v>
      </c>
      <c r="Q48" s="112">
        <v>40347609</v>
      </c>
      <c r="R48" s="112">
        <v>44089531</v>
      </c>
      <c r="S48" s="116">
        <f t="shared" si="2"/>
        <v>1.6694700714644507E-2</v>
      </c>
    </row>
    <row r="49" spans="1:22" s="130" customFormat="1" x14ac:dyDescent="0.25">
      <c r="A49" s="111" t="s">
        <v>147</v>
      </c>
      <c r="B49" s="112">
        <v>0</v>
      </c>
      <c r="C49" s="112">
        <v>0</v>
      </c>
      <c r="D49" s="112">
        <v>4776604</v>
      </c>
      <c r="E49" s="112">
        <v>5374473</v>
      </c>
      <c r="F49" s="112">
        <v>6864636</v>
      </c>
      <c r="G49" s="112">
        <v>4895089</v>
      </c>
      <c r="H49" s="112">
        <v>5869553</v>
      </c>
      <c r="I49" s="112">
        <v>4607654</v>
      </c>
      <c r="J49" s="112">
        <v>5376278</v>
      </c>
      <c r="K49" s="112">
        <v>30749334</v>
      </c>
      <c r="L49" s="112">
        <v>40427068</v>
      </c>
      <c r="M49" s="112">
        <v>39940125</v>
      </c>
      <c r="N49" s="112">
        <v>28635386</v>
      </c>
      <c r="O49" s="112">
        <v>24521171</v>
      </c>
      <c r="P49" s="112">
        <v>25206383</v>
      </c>
      <c r="Q49" s="112">
        <v>22322512</v>
      </c>
      <c r="R49" s="112">
        <v>17846338</v>
      </c>
      <c r="S49" s="116">
        <f t="shared" si="2"/>
        <v>6.7575967583412807E-3</v>
      </c>
    </row>
    <row r="50" spans="1:22" s="130" customFormat="1" x14ac:dyDescent="0.25">
      <c r="A50" s="131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6" t="s">
        <v>1</v>
      </c>
      <c r="S50" s="117">
        <f>S37-SUM(S38:S49)</f>
        <v>2.1599829384023717E-2</v>
      </c>
    </row>
    <row r="51" spans="1:22" s="127" customFormat="1" ht="22.5" customHeight="1" x14ac:dyDescent="0.25">
      <c r="A51" s="119" t="s">
        <v>154</v>
      </c>
      <c r="B51" s="119" t="s">
        <v>129</v>
      </c>
      <c r="C51" s="119" t="s">
        <v>130</v>
      </c>
      <c r="D51" s="119" t="s">
        <v>131</v>
      </c>
      <c r="E51" s="119" t="s">
        <v>132</v>
      </c>
      <c r="F51" s="119" t="s">
        <v>133</v>
      </c>
      <c r="G51" s="119" t="s">
        <v>134</v>
      </c>
      <c r="H51" s="119" t="s">
        <v>135</v>
      </c>
      <c r="I51" s="119" t="s">
        <v>136</v>
      </c>
      <c r="J51" s="119" t="s">
        <v>137</v>
      </c>
      <c r="K51" s="119" t="s">
        <v>138</v>
      </c>
      <c r="L51" s="119" t="s">
        <v>139</v>
      </c>
      <c r="M51" s="119" t="s">
        <v>140</v>
      </c>
      <c r="N51" s="119" t="s">
        <v>141</v>
      </c>
      <c r="O51" s="119" t="s">
        <v>142</v>
      </c>
      <c r="P51" s="119" t="s">
        <v>143</v>
      </c>
      <c r="Q51" s="119" t="s">
        <v>144</v>
      </c>
      <c r="R51" s="119" t="s">
        <v>145</v>
      </c>
      <c r="S51" s="125" t="s">
        <v>148</v>
      </c>
      <c r="T51" s="126"/>
      <c r="U51" s="126"/>
      <c r="V51" s="126"/>
    </row>
    <row r="52" spans="1:22" s="130" customFormat="1" x14ac:dyDescent="0.25">
      <c r="A52" s="111" t="s">
        <v>11</v>
      </c>
      <c r="B52" s="112">
        <v>106143800</v>
      </c>
      <c r="C52" s="112">
        <v>119571714</v>
      </c>
      <c r="D52" s="112">
        <v>147281192</v>
      </c>
      <c r="E52" s="112">
        <v>140768160</v>
      </c>
      <c r="F52" s="112">
        <v>158073193</v>
      </c>
      <c r="G52" s="112">
        <v>170111942</v>
      </c>
      <c r="H52" s="112">
        <v>157766510</v>
      </c>
      <c r="I52" s="112">
        <v>202777795</v>
      </c>
      <c r="J52" s="112">
        <v>216438630</v>
      </c>
      <c r="K52" s="112">
        <v>203764908</v>
      </c>
      <c r="L52" s="112">
        <v>249247508</v>
      </c>
      <c r="M52" s="112">
        <v>258352553</v>
      </c>
      <c r="N52" s="112">
        <v>259043543</v>
      </c>
      <c r="O52" s="112">
        <v>360849098</v>
      </c>
      <c r="P52" s="112">
        <v>387031822</v>
      </c>
      <c r="Q52" s="112">
        <v>460708739</v>
      </c>
      <c r="R52" s="112">
        <v>473893827</v>
      </c>
      <c r="S52" s="116">
        <f>R52/$R$52</f>
        <v>1</v>
      </c>
    </row>
    <row r="53" spans="1:22" s="130" customFormat="1" x14ac:dyDescent="0.25">
      <c r="A53" s="111" t="s">
        <v>6</v>
      </c>
      <c r="B53" s="112">
        <v>10288923</v>
      </c>
      <c r="C53" s="112">
        <v>10685580</v>
      </c>
      <c r="D53" s="112">
        <v>20587720</v>
      </c>
      <c r="E53" s="112">
        <v>30167243</v>
      </c>
      <c r="F53" s="112">
        <v>40313856</v>
      </c>
      <c r="G53" s="112">
        <v>46415293</v>
      </c>
      <c r="H53" s="112">
        <v>38354261</v>
      </c>
      <c r="I53" s="112">
        <v>51996478</v>
      </c>
      <c r="J53" s="112">
        <v>54125732</v>
      </c>
      <c r="K53" s="112">
        <v>55723020</v>
      </c>
      <c r="L53" s="112">
        <v>65335172</v>
      </c>
      <c r="M53" s="112">
        <v>59696331</v>
      </c>
      <c r="N53" s="112">
        <v>79990775</v>
      </c>
      <c r="O53" s="112">
        <v>128118214</v>
      </c>
      <c r="P53" s="112">
        <v>157371256</v>
      </c>
      <c r="Q53" s="112">
        <v>191584759</v>
      </c>
      <c r="R53" s="112">
        <v>185402447</v>
      </c>
      <c r="S53" s="116">
        <f t="shared" ref="S53:S64" si="3">R53/$R$52</f>
        <v>0.3912320364536</v>
      </c>
    </row>
    <row r="54" spans="1:22" s="130" customFormat="1" x14ac:dyDescent="0.25">
      <c r="A54" s="111" t="s">
        <v>146</v>
      </c>
      <c r="B54" s="112">
        <v>1363161</v>
      </c>
      <c r="C54" s="112">
        <v>2159381</v>
      </c>
      <c r="D54" s="112">
        <v>3466293</v>
      </c>
      <c r="E54" s="112">
        <v>5838020</v>
      </c>
      <c r="F54" s="112">
        <v>9687749</v>
      </c>
      <c r="G54" s="112">
        <v>8357233</v>
      </c>
      <c r="H54" s="112">
        <v>15389319</v>
      </c>
      <c r="I54" s="112">
        <v>22740308</v>
      </c>
      <c r="J54" s="112">
        <v>28420698</v>
      </c>
      <c r="K54" s="112">
        <v>35085804</v>
      </c>
      <c r="L54" s="112">
        <v>52767721</v>
      </c>
      <c r="M54" s="112">
        <v>48413722</v>
      </c>
      <c r="N54" s="112">
        <v>49793332</v>
      </c>
      <c r="O54" s="112">
        <v>70175427</v>
      </c>
      <c r="P54" s="112">
        <v>72359084</v>
      </c>
      <c r="Q54" s="112">
        <v>78706087</v>
      </c>
      <c r="R54" s="112">
        <v>73952372</v>
      </c>
      <c r="S54" s="116">
        <f t="shared" si="3"/>
        <v>0.15605261724584565</v>
      </c>
    </row>
    <row r="55" spans="1:22" s="130" customFormat="1" x14ac:dyDescent="0.25">
      <c r="A55" s="111" t="s">
        <v>9</v>
      </c>
      <c r="B55" s="112">
        <v>13782216</v>
      </c>
      <c r="C55" s="112">
        <v>14513537</v>
      </c>
      <c r="D55" s="112">
        <v>11861260</v>
      </c>
      <c r="E55" s="112">
        <v>11612633</v>
      </c>
      <c r="F55" s="112">
        <v>16313096</v>
      </c>
      <c r="G55" s="112">
        <v>17422337</v>
      </c>
      <c r="H55" s="112">
        <v>19391302</v>
      </c>
      <c r="I55" s="112">
        <v>22678549</v>
      </c>
      <c r="J55" s="112">
        <v>26925728</v>
      </c>
      <c r="K55" s="112">
        <v>22446075</v>
      </c>
      <c r="L55" s="112">
        <v>21780793</v>
      </c>
      <c r="M55" s="112">
        <v>24502830</v>
      </c>
      <c r="N55" s="112">
        <v>24788172</v>
      </c>
      <c r="O55" s="112">
        <v>39537906</v>
      </c>
      <c r="P55" s="112">
        <v>39704890</v>
      </c>
      <c r="Q55" s="112">
        <v>57913052</v>
      </c>
      <c r="R55" s="112">
        <v>61011635</v>
      </c>
      <c r="S55" s="116">
        <f t="shared" si="3"/>
        <v>0.12874536768338196</v>
      </c>
    </row>
    <row r="56" spans="1:22" s="130" customFormat="1" x14ac:dyDescent="0.25">
      <c r="A56" s="111" t="s">
        <v>4</v>
      </c>
      <c r="B56" s="112">
        <v>33915442</v>
      </c>
      <c r="C56" s="112">
        <v>35433356</v>
      </c>
      <c r="D56" s="112">
        <v>44718491</v>
      </c>
      <c r="E56" s="112">
        <v>37863681</v>
      </c>
      <c r="F56" s="112">
        <v>34940029</v>
      </c>
      <c r="G56" s="112">
        <v>34875040</v>
      </c>
      <c r="H56" s="112">
        <v>27604506</v>
      </c>
      <c r="I56" s="112">
        <v>33335296</v>
      </c>
      <c r="J56" s="112">
        <v>37026925</v>
      </c>
      <c r="K56" s="112">
        <v>32124533</v>
      </c>
      <c r="L56" s="112">
        <v>36270264</v>
      </c>
      <c r="M56" s="112">
        <v>45858222</v>
      </c>
      <c r="N56" s="112">
        <v>23167042</v>
      </c>
      <c r="O56" s="112">
        <v>27724032</v>
      </c>
      <c r="P56" s="112">
        <v>19372112</v>
      </c>
      <c r="Q56" s="112">
        <v>22051827</v>
      </c>
      <c r="R56" s="112">
        <v>24104913</v>
      </c>
      <c r="S56" s="116">
        <f t="shared" si="3"/>
        <v>5.0865640416962003E-2</v>
      </c>
    </row>
    <row r="57" spans="1:22" s="130" customFormat="1" x14ac:dyDescent="0.25">
      <c r="A57" s="111" t="s">
        <v>2</v>
      </c>
      <c r="B57" s="112">
        <v>7707262</v>
      </c>
      <c r="C57" s="112">
        <v>10156051</v>
      </c>
      <c r="D57" s="112">
        <v>7708551</v>
      </c>
      <c r="E57" s="112">
        <v>6760018</v>
      </c>
      <c r="F57" s="112">
        <v>3857229</v>
      </c>
      <c r="G57" s="112">
        <v>6613367</v>
      </c>
      <c r="H57" s="112">
        <v>7875394</v>
      </c>
      <c r="I57" s="112">
        <v>13330386</v>
      </c>
      <c r="J57" s="112">
        <v>8784213</v>
      </c>
      <c r="K57" s="112">
        <v>10327886</v>
      </c>
      <c r="L57" s="112">
        <v>25094772</v>
      </c>
      <c r="M57" s="112">
        <v>31222033</v>
      </c>
      <c r="N57" s="112">
        <v>24170153</v>
      </c>
      <c r="O57" s="112">
        <v>24931535</v>
      </c>
      <c r="P57" s="112">
        <v>14898313</v>
      </c>
      <c r="Q57" s="112">
        <v>19085923</v>
      </c>
      <c r="R57" s="112">
        <v>25176830</v>
      </c>
      <c r="S57" s="116">
        <f t="shared" si="3"/>
        <v>5.3127575346112281E-2</v>
      </c>
    </row>
    <row r="58" spans="1:22" s="130" customFormat="1" x14ac:dyDescent="0.25">
      <c r="A58" s="111" t="s">
        <v>10</v>
      </c>
      <c r="B58" s="112">
        <v>321358</v>
      </c>
      <c r="C58" s="112">
        <v>93756</v>
      </c>
      <c r="D58" s="112">
        <v>155786</v>
      </c>
      <c r="E58" s="112">
        <v>217869</v>
      </c>
      <c r="F58" s="112">
        <v>232045</v>
      </c>
      <c r="G58" s="112">
        <v>548748</v>
      </c>
      <c r="H58" s="112">
        <v>1378750</v>
      </c>
      <c r="I58" s="112">
        <v>898669</v>
      </c>
      <c r="J58" s="112">
        <v>1221271</v>
      </c>
      <c r="K58" s="112">
        <v>1550670</v>
      </c>
      <c r="L58" s="112">
        <v>2516953</v>
      </c>
      <c r="M58" s="112">
        <v>5210539</v>
      </c>
      <c r="N58" s="112">
        <v>13910587</v>
      </c>
      <c r="O58" s="112">
        <v>22524540</v>
      </c>
      <c r="P58" s="112">
        <v>42143253</v>
      </c>
      <c r="Q58" s="112">
        <v>48579413</v>
      </c>
      <c r="R58" s="112">
        <v>36839348</v>
      </c>
      <c r="S58" s="116">
        <f t="shared" si="3"/>
        <v>7.7737556180490192E-2</v>
      </c>
    </row>
    <row r="59" spans="1:22" s="130" customFormat="1" x14ac:dyDescent="0.25">
      <c r="A59" s="111" t="s">
        <v>7</v>
      </c>
      <c r="B59" s="112">
        <v>5856633</v>
      </c>
      <c r="C59" s="112">
        <v>8191056</v>
      </c>
      <c r="D59" s="112">
        <v>12401838</v>
      </c>
      <c r="E59" s="112">
        <v>13987842</v>
      </c>
      <c r="F59" s="112">
        <v>15298493</v>
      </c>
      <c r="G59" s="112">
        <v>15649798</v>
      </c>
      <c r="H59" s="112">
        <v>13079338</v>
      </c>
      <c r="I59" s="112">
        <v>15533650</v>
      </c>
      <c r="J59" s="112">
        <v>17825097</v>
      </c>
      <c r="K59" s="112">
        <v>15636129</v>
      </c>
      <c r="L59" s="112">
        <v>16550947</v>
      </c>
      <c r="M59" s="112">
        <v>12633424</v>
      </c>
      <c r="N59" s="112">
        <v>14517418</v>
      </c>
      <c r="O59" s="112">
        <v>19170568</v>
      </c>
      <c r="P59" s="112">
        <v>17307766</v>
      </c>
      <c r="Q59" s="112">
        <v>21173952</v>
      </c>
      <c r="R59" s="112">
        <v>40941739</v>
      </c>
      <c r="S59" s="116">
        <f t="shared" si="3"/>
        <v>8.6394328576050436E-2</v>
      </c>
    </row>
    <row r="60" spans="1:22" s="130" customFormat="1" x14ac:dyDescent="0.25">
      <c r="A60" s="111" t="s">
        <v>0</v>
      </c>
      <c r="B60" s="112">
        <v>17675209</v>
      </c>
      <c r="C60" s="112">
        <v>18945359</v>
      </c>
      <c r="D60" s="112">
        <v>19658904</v>
      </c>
      <c r="E60" s="112">
        <v>14747091</v>
      </c>
      <c r="F60" s="112">
        <v>14385048</v>
      </c>
      <c r="G60" s="112">
        <v>18115552</v>
      </c>
      <c r="H60" s="112">
        <v>18711750</v>
      </c>
      <c r="I60" s="112">
        <v>22652391</v>
      </c>
      <c r="J60" s="112">
        <v>22781988</v>
      </c>
      <c r="K60" s="112">
        <v>17769967</v>
      </c>
      <c r="L60" s="112">
        <v>12459697</v>
      </c>
      <c r="M60" s="112">
        <v>12978318</v>
      </c>
      <c r="N60" s="112">
        <v>11999604</v>
      </c>
      <c r="O60" s="112">
        <v>12968954</v>
      </c>
      <c r="P60" s="112">
        <v>11537779</v>
      </c>
      <c r="Q60" s="112">
        <v>9895060</v>
      </c>
      <c r="R60" s="112">
        <v>7556394</v>
      </c>
      <c r="S60" s="116">
        <f t="shared" si="3"/>
        <v>1.594533114692798E-2</v>
      </c>
    </row>
    <row r="61" spans="1:22" s="130" customFormat="1" x14ac:dyDescent="0.25">
      <c r="A61" s="111" t="s">
        <v>3</v>
      </c>
      <c r="B61" s="112">
        <v>7272119</v>
      </c>
      <c r="C61" s="112">
        <v>10812875</v>
      </c>
      <c r="D61" s="112">
        <v>18537677</v>
      </c>
      <c r="E61" s="112">
        <v>12127862</v>
      </c>
      <c r="F61" s="112">
        <v>15015121</v>
      </c>
      <c r="G61" s="112">
        <v>10963175</v>
      </c>
      <c r="H61" s="112">
        <v>9544177</v>
      </c>
      <c r="I61" s="112">
        <v>14024305</v>
      </c>
      <c r="J61" s="112">
        <v>9833861</v>
      </c>
      <c r="K61" s="112">
        <v>6387163</v>
      </c>
      <c r="L61" s="112">
        <v>8090023</v>
      </c>
      <c r="M61" s="112">
        <v>11362975</v>
      </c>
      <c r="N61" s="112">
        <v>10953340</v>
      </c>
      <c r="O61" s="112">
        <v>10998654</v>
      </c>
      <c r="P61" s="112">
        <v>9019588</v>
      </c>
      <c r="Q61" s="112">
        <v>7798857</v>
      </c>
      <c r="R61" s="112">
        <v>9924656</v>
      </c>
      <c r="S61" s="116">
        <f t="shared" si="3"/>
        <v>2.0942783878043637E-2</v>
      </c>
    </row>
    <row r="62" spans="1:22" s="130" customFormat="1" x14ac:dyDescent="0.25">
      <c r="A62" s="111" t="s">
        <v>147</v>
      </c>
      <c r="B62" s="112">
        <v>0</v>
      </c>
      <c r="C62" s="112">
        <v>0</v>
      </c>
      <c r="D62" s="112">
        <v>2089</v>
      </c>
      <c r="E62" s="112">
        <v>2394</v>
      </c>
      <c r="F62" s="112">
        <v>16605</v>
      </c>
      <c r="G62" s="112">
        <v>1438298</v>
      </c>
      <c r="H62" s="112">
        <v>29357</v>
      </c>
      <c r="I62" s="112">
        <v>7718</v>
      </c>
      <c r="J62" s="112">
        <v>64874</v>
      </c>
      <c r="K62" s="112">
        <v>563296</v>
      </c>
      <c r="L62" s="112">
        <v>670588</v>
      </c>
      <c r="M62" s="112">
        <v>1780640</v>
      </c>
      <c r="N62" s="112">
        <v>2787524</v>
      </c>
      <c r="O62" s="112">
        <v>1631816</v>
      </c>
      <c r="P62" s="112">
        <v>294290</v>
      </c>
      <c r="Q62" s="112">
        <v>7699</v>
      </c>
      <c r="R62" s="112">
        <v>949</v>
      </c>
      <c r="S62" s="116">
        <f t="shared" si="3"/>
        <v>2.0025582650182949E-6</v>
      </c>
    </row>
    <row r="63" spans="1:22" s="130" customFormat="1" x14ac:dyDescent="0.25">
      <c r="A63" s="111" t="s">
        <v>5</v>
      </c>
      <c r="B63" s="112">
        <v>921367</v>
      </c>
      <c r="C63" s="112">
        <v>1515815</v>
      </c>
      <c r="D63" s="112">
        <v>1323202</v>
      </c>
      <c r="E63" s="112">
        <v>338413</v>
      </c>
      <c r="F63" s="112">
        <v>180443</v>
      </c>
      <c r="G63" s="112">
        <v>3950876</v>
      </c>
      <c r="H63" s="112">
        <v>100177</v>
      </c>
      <c r="I63" s="112">
        <v>144673</v>
      </c>
      <c r="J63" s="112">
        <v>1540096</v>
      </c>
      <c r="K63" s="112">
        <v>567932</v>
      </c>
      <c r="L63" s="112">
        <v>1105475</v>
      </c>
      <c r="M63" s="112">
        <v>638708</v>
      </c>
      <c r="N63" s="112">
        <v>640131</v>
      </c>
      <c r="O63" s="112">
        <v>627171</v>
      </c>
      <c r="P63" s="112">
        <v>91042</v>
      </c>
      <c r="Q63" s="112">
        <v>393673</v>
      </c>
      <c r="R63" s="112">
        <v>987737</v>
      </c>
      <c r="S63" s="116">
        <f t="shared" si="3"/>
        <v>2.0843002033871186E-3</v>
      </c>
    </row>
    <row r="64" spans="1:22" s="130" customFormat="1" x14ac:dyDescent="0.25">
      <c r="A64" s="111" t="s">
        <v>8</v>
      </c>
      <c r="B64" s="112">
        <v>552061</v>
      </c>
      <c r="C64" s="112">
        <v>799702</v>
      </c>
      <c r="D64" s="112">
        <v>856913</v>
      </c>
      <c r="E64" s="112">
        <v>768785</v>
      </c>
      <c r="F64" s="112">
        <v>1718949</v>
      </c>
      <c r="G64" s="112">
        <v>1316319</v>
      </c>
      <c r="H64" s="112">
        <v>675944</v>
      </c>
      <c r="I64" s="112">
        <v>1515913</v>
      </c>
      <c r="J64" s="112">
        <v>2992497</v>
      </c>
      <c r="K64" s="112">
        <v>2837775</v>
      </c>
      <c r="L64" s="112">
        <v>3620273</v>
      </c>
      <c r="M64" s="112">
        <v>1428935</v>
      </c>
      <c r="N64" s="112">
        <v>1292273</v>
      </c>
      <c r="O64" s="112">
        <v>575231</v>
      </c>
      <c r="P64" s="112">
        <v>1877775</v>
      </c>
      <c r="Q64" s="112">
        <v>2882034</v>
      </c>
      <c r="R64" s="112">
        <v>6907315</v>
      </c>
      <c r="S64" s="116">
        <f t="shared" si="3"/>
        <v>1.4575659370215852E-2</v>
      </c>
    </row>
    <row r="65" spans="1:22" s="36" customFormat="1" ht="15" customHeight="1" x14ac:dyDescent="0.2">
      <c r="A65" s="46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9"/>
      <c r="P65" s="39"/>
      <c r="Q65" s="39"/>
      <c r="R65" s="6" t="s">
        <v>1</v>
      </c>
      <c r="S65" s="117">
        <f>S52-SUM(S53:S64)</f>
        <v>2.2948009407179892E-3</v>
      </c>
    </row>
    <row r="66" spans="1:22" s="36" customFormat="1" ht="12.75" x14ac:dyDescent="0.2">
      <c r="A66" s="139" t="s">
        <v>106</v>
      </c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5"/>
      <c r="P66" s="5"/>
      <c r="Q66" s="5"/>
      <c r="R66" s="5"/>
    </row>
    <row r="67" spans="1:22" s="36" customFormat="1" ht="12.75" x14ac:dyDescent="0.2">
      <c r="A67" s="33" t="s">
        <v>52</v>
      </c>
      <c r="B67" s="34" t="s">
        <v>53</v>
      </c>
      <c r="C67" s="34"/>
      <c r="D67" s="34"/>
      <c r="E67" s="34"/>
      <c r="F67" s="34"/>
      <c r="G67" s="34"/>
      <c r="H67" s="48"/>
    </row>
    <row r="68" spans="1:22" s="124" customFormat="1" ht="38.25" x14ac:dyDescent="0.25">
      <c r="A68" s="119" t="s">
        <v>158</v>
      </c>
      <c r="B68" s="120" t="s">
        <v>129</v>
      </c>
      <c r="C68" s="121" t="s">
        <v>130</v>
      </c>
      <c r="D68" s="121" t="s">
        <v>131</v>
      </c>
      <c r="E68" s="121" t="s">
        <v>132</v>
      </c>
      <c r="F68" s="121" t="s">
        <v>133</v>
      </c>
      <c r="G68" s="121" t="s">
        <v>134</v>
      </c>
      <c r="H68" s="121" t="s">
        <v>135</v>
      </c>
      <c r="I68" s="121" t="s">
        <v>136</v>
      </c>
      <c r="J68" s="121" t="s">
        <v>137</v>
      </c>
      <c r="K68" s="121" t="s">
        <v>138</v>
      </c>
      <c r="L68" s="121" t="s">
        <v>139</v>
      </c>
      <c r="M68" s="121" t="s">
        <v>140</v>
      </c>
      <c r="N68" s="121" t="s">
        <v>141</v>
      </c>
      <c r="O68" s="121" t="s">
        <v>142</v>
      </c>
      <c r="P68" s="121" t="s">
        <v>143</v>
      </c>
      <c r="Q68" s="121" t="s">
        <v>144</v>
      </c>
      <c r="R68" s="122" t="s">
        <v>145</v>
      </c>
      <c r="S68" s="123" t="s">
        <v>148</v>
      </c>
      <c r="T68" s="43"/>
      <c r="U68" s="43"/>
      <c r="V68" s="43"/>
    </row>
    <row r="69" spans="1:22" s="130" customFormat="1" x14ac:dyDescent="0.25">
      <c r="A69" s="111" t="s">
        <v>156</v>
      </c>
      <c r="B69" s="112">
        <v>8609725.889999995</v>
      </c>
      <c r="C69" s="112">
        <v>8983469.3500000052</v>
      </c>
      <c r="D69" s="112">
        <v>9534071.6799999978</v>
      </c>
      <c r="E69" s="112">
        <v>9085892.8199999984</v>
      </c>
      <c r="F69" s="112">
        <v>10215341.209999999</v>
      </c>
      <c r="G69" s="112">
        <v>11142598.689999998</v>
      </c>
      <c r="H69" s="112">
        <v>12051311.859999998</v>
      </c>
      <c r="I69" s="112">
        <v>13170341.540000001</v>
      </c>
      <c r="J69" s="112">
        <v>13000936.930000002</v>
      </c>
      <c r="K69" s="112">
        <v>12436624.429999996</v>
      </c>
      <c r="L69" s="112">
        <v>12939255.220000008</v>
      </c>
      <c r="M69" s="112">
        <v>12745203.789999994</v>
      </c>
      <c r="N69" s="112">
        <v>12816825.66</v>
      </c>
      <c r="O69" s="112">
        <v>13450130.290000005</v>
      </c>
      <c r="P69" s="112">
        <v>13321619.530000005</v>
      </c>
      <c r="Q69" s="112">
        <v>13132455.609999998</v>
      </c>
      <c r="R69" s="112">
        <v>13048088.149999997</v>
      </c>
      <c r="S69" s="116">
        <f>R69/$R$69</f>
        <v>1</v>
      </c>
    </row>
    <row r="70" spans="1:22" s="1" customFormat="1" x14ac:dyDescent="0.25">
      <c r="A70" s="133" t="s">
        <v>6</v>
      </c>
      <c r="B70" s="134">
        <v>799127.4</v>
      </c>
      <c r="C70" s="134">
        <v>925053.86</v>
      </c>
      <c r="D70" s="134">
        <v>1263704.32</v>
      </c>
      <c r="E70" s="134">
        <v>1459071.19</v>
      </c>
      <c r="F70" s="134">
        <v>1786898.43</v>
      </c>
      <c r="G70" s="134">
        <v>2118698.91</v>
      </c>
      <c r="H70" s="134">
        <v>2109133.4300000002</v>
      </c>
      <c r="I70" s="134">
        <v>2578248.96</v>
      </c>
      <c r="J70" s="134">
        <v>2633307.16</v>
      </c>
      <c r="K70" s="134">
        <v>2653279.66</v>
      </c>
      <c r="L70" s="134">
        <v>2861143.44</v>
      </c>
      <c r="M70" s="134">
        <v>2576840.44</v>
      </c>
      <c r="N70" s="134">
        <v>2607874.04</v>
      </c>
      <c r="O70" s="134">
        <v>2634780.08</v>
      </c>
      <c r="P70" s="134">
        <v>2544813.91</v>
      </c>
      <c r="Q70" s="134">
        <v>2502066.5499999998</v>
      </c>
      <c r="R70" s="134">
        <v>2431169.6800000002</v>
      </c>
      <c r="S70" s="116">
        <f t="shared" ref="S70:S83" si="4">R70/$R$69</f>
        <v>0.18632382400022343</v>
      </c>
    </row>
    <row r="71" spans="1:22" s="1" customFormat="1" x14ac:dyDescent="0.25">
      <c r="A71" s="133" t="s">
        <v>2</v>
      </c>
      <c r="B71" s="134">
        <v>1164864.22</v>
      </c>
      <c r="C71" s="134">
        <v>1314498.97</v>
      </c>
      <c r="D71" s="134">
        <v>1364257.71</v>
      </c>
      <c r="E71" s="134">
        <v>1275383.43</v>
      </c>
      <c r="F71" s="134">
        <v>1330049.26</v>
      </c>
      <c r="G71" s="134">
        <v>1245336.32</v>
      </c>
      <c r="H71" s="134">
        <v>1174129.98</v>
      </c>
      <c r="I71" s="134">
        <v>1399837.23</v>
      </c>
      <c r="J71" s="134">
        <v>1598591.07</v>
      </c>
      <c r="K71" s="134">
        <v>1760012.27</v>
      </c>
      <c r="L71" s="134">
        <v>1577021.4399999999</v>
      </c>
      <c r="M71" s="134">
        <v>1668215.56</v>
      </c>
      <c r="N71" s="134">
        <v>2177569.5</v>
      </c>
      <c r="O71" s="134">
        <v>2332334.7599999998</v>
      </c>
      <c r="P71" s="134">
        <v>2298057.39</v>
      </c>
      <c r="Q71" s="134">
        <v>2544616.4900000002</v>
      </c>
      <c r="R71" s="134">
        <v>2507107.4900000002</v>
      </c>
      <c r="S71" s="116">
        <f t="shared" si="4"/>
        <v>0.1921436658902401</v>
      </c>
    </row>
    <row r="72" spans="1:22" s="1" customFormat="1" x14ac:dyDescent="0.25">
      <c r="A72" s="133" t="s">
        <v>4</v>
      </c>
      <c r="B72" s="134">
        <v>3048019.23</v>
      </c>
      <c r="C72" s="134">
        <v>2834858.4</v>
      </c>
      <c r="D72" s="134">
        <v>2870429.19</v>
      </c>
      <c r="E72" s="134">
        <v>2370430.69</v>
      </c>
      <c r="F72" s="134">
        <v>2567039.0699999998</v>
      </c>
      <c r="G72" s="134">
        <v>2707991.46</v>
      </c>
      <c r="H72" s="134">
        <v>2790454.86</v>
      </c>
      <c r="I72" s="134">
        <v>2659029.34</v>
      </c>
      <c r="J72" s="134">
        <v>2523139.8199999998</v>
      </c>
      <c r="K72" s="134">
        <v>2647595.17</v>
      </c>
      <c r="L72" s="134">
        <v>2645315.52</v>
      </c>
      <c r="M72" s="134">
        <v>2434997.38</v>
      </c>
      <c r="N72" s="134">
        <v>1991780.83</v>
      </c>
      <c r="O72" s="134">
        <v>2220534.25</v>
      </c>
      <c r="P72" s="134">
        <v>2058515.92</v>
      </c>
      <c r="Q72" s="134">
        <v>2009412.46</v>
      </c>
      <c r="R72" s="134">
        <v>1915404.22</v>
      </c>
      <c r="S72" s="116">
        <f t="shared" si="4"/>
        <v>0.14679577559414331</v>
      </c>
    </row>
    <row r="73" spans="1:22" s="1" customFormat="1" x14ac:dyDescent="0.25">
      <c r="A73" s="133" t="s">
        <v>146</v>
      </c>
      <c r="B73" s="134">
        <v>352325.23</v>
      </c>
      <c r="C73" s="134">
        <v>499871.51</v>
      </c>
      <c r="D73" s="134">
        <v>505060.33</v>
      </c>
      <c r="E73" s="134">
        <v>612028.29</v>
      </c>
      <c r="F73" s="134">
        <v>807975.06</v>
      </c>
      <c r="G73" s="134">
        <v>922647.94</v>
      </c>
      <c r="H73" s="134">
        <v>1167120.33</v>
      </c>
      <c r="I73" s="134">
        <v>1435920.3</v>
      </c>
      <c r="J73" s="134">
        <v>1091445.68</v>
      </c>
      <c r="K73" s="134">
        <v>1090649.1200000001</v>
      </c>
      <c r="L73" s="134">
        <v>1230869.98</v>
      </c>
      <c r="M73" s="134">
        <v>1230170.1299999999</v>
      </c>
      <c r="N73" s="134">
        <v>1053018.08</v>
      </c>
      <c r="O73" s="134">
        <v>1210271.98</v>
      </c>
      <c r="P73" s="134">
        <v>1270482.02</v>
      </c>
      <c r="Q73" s="134">
        <v>1175257.53</v>
      </c>
      <c r="R73" s="134">
        <v>1107932.81</v>
      </c>
      <c r="S73" s="116">
        <f t="shared" si="4"/>
        <v>8.4911505598619083E-2</v>
      </c>
    </row>
    <row r="74" spans="1:22" s="1" customFormat="1" x14ac:dyDescent="0.25">
      <c r="A74" s="133" t="s">
        <v>7</v>
      </c>
      <c r="B74" s="134">
        <v>308487.34999999998</v>
      </c>
      <c r="C74" s="134">
        <v>351560.36</v>
      </c>
      <c r="D74" s="134">
        <v>461185.62</v>
      </c>
      <c r="E74" s="134">
        <v>467193.03</v>
      </c>
      <c r="F74" s="134">
        <v>579581.77</v>
      </c>
      <c r="G74" s="134">
        <v>606483.88</v>
      </c>
      <c r="H74" s="134">
        <v>686182.39</v>
      </c>
      <c r="I74" s="134">
        <v>860129.48</v>
      </c>
      <c r="J74" s="134">
        <v>809330.56</v>
      </c>
      <c r="K74" s="134">
        <v>821235.07</v>
      </c>
      <c r="L74" s="134">
        <v>1023027.25</v>
      </c>
      <c r="M74" s="134">
        <v>965041.71</v>
      </c>
      <c r="N74" s="134">
        <v>1117468.23</v>
      </c>
      <c r="O74" s="134">
        <v>1210057.8</v>
      </c>
      <c r="P74" s="134">
        <v>1093732.33</v>
      </c>
      <c r="Q74" s="134">
        <v>1017559.11</v>
      </c>
      <c r="R74" s="134">
        <v>1119725.17</v>
      </c>
      <c r="S74" s="116">
        <f t="shared" si="4"/>
        <v>8.5815267120187277E-2</v>
      </c>
    </row>
    <row r="75" spans="1:22" s="1" customFormat="1" x14ac:dyDescent="0.25">
      <c r="A75" s="133" t="s">
        <v>9</v>
      </c>
      <c r="B75" s="134">
        <v>370016.38</v>
      </c>
      <c r="C75" s="134">
        <v>409754.28</v>
      </c>
      <c r="D75" s="134">
        <v>456413.26</v>
      </c>
      <c r="E75" s="134">
        <v>530610.51</v>
      </c>
      <c r="F75" s="134">
        <v>679527.18</v>
      </c>
      <c r="G75" s="134">
        <v>894940.91</v>
      </c>
      <c r="H75" s="134">
        <v>955928.3</v>
      </c>
      <c r="I75" s="134">
        <v>997621.44</v>
      </c>
      <c r="J75" s="134">
        <v>989104.36</v>
      </c>
      <c r="K75" s="134">
        <v>807490.99</v>
      </c>
      <c r="L75" s="134">
        <v>856894.59</v>
      </c>
      <c r="M75" s="134">
        <v>1086941.0900000001</v>
      </c>
      <c r="N75" s="134">
        <v>1245585.53</v>
      </c>
      <c r="O75" s="134">
        <v>1076450.3700000001</v>
      </c>
      <c r="P75" s="134">
        <v>808032.25</v>
      </c>
      <c r="Q75" s="134">
        <v>907136.05</v>
      </c>
      <c r="R75" s="134">
        <v>1104254.56</v>
      </c>
      <c r="S75" s="116">
        <f t="shared" si="4"/>
        <v>8.4629606062249077E-2</v>
      </c>
    </row>
    <row r="76" spans="1:22" s="1" customFormat="1" x14ac:dyDescent="0.25">
      <c r="A76" s="133" t="s">
        <v>3</v>
      </c>
      <c r="B76" s="134">
        <v>856508.9</v>
      </c>
      <c r="C76" s="134">
        <v>941363.83</v>
      </c>
      <c r="D76" s="134">
        <v>906899.96</v>
      </c>
      <c r="E76" s="134">
        <v>779204</v>
      </c>
      <c r="F76" s="134">
        <v>861277.54</v>
      </c>
      <c r="G76" s="134">
        <v>936504.21</v>
      </c>
      <c r="H76" s="134">
        <v>1087674.6000000001</v>
      </c>
      <c r="I76" s="134">
        <v>1107128.92</v>
      </c>
      <c r="J76" s="134">
        <v>1283644.6599999999</v>
      </c>
      <c r="K76" s="134">
        <v>997526.28</v>
      </c>
      <c r="L76" s="134">
        <v>1013273.39</v>
      </c>
      <c r="M76" s="134">
        <v>993725.86</v>
      </c>
      <c r="N76" s="134">
        <v>913502.58</v>
      </c>
      <c r="O76" s="134">
        <v>1030489.61</v>
      </c>
      <c r="P76" s="134">
        <v>1456361.14</v>
      </c>
      <c r="Q76" s="134">
        <v>1283027.29</v>
      </c>
      <c r="R76" s="134">
        <v>1216343.76</v>
      </c>
      <c r="S76" s="116">
        <f t="shared" si="4"/>
        <v>9.322007531042012E-2</v>
      </c>
    </row>
    <row r="77" spans="1:22" s="1" customFormat="1" x14ac:dyDescent="0.25">
      <c r="A77" s="133" t="s">
        <v>0</v>
      </c>
      <c r="B77" s="134">
        <v>801858.18</v>
      </c>
      <c r="C77" s="134">
        <v>826599.09</v>
      </c>
      <c r="D77" s="134">
        <v>854572.77</v>
      </c>
      <c r="E77" s="134">
        <v>871876.07</v>
      </c>
      <c r="F77" s="134">
        <v>872312.49</v>
      </c>
      <c r="G77" s="134">
        <v>988736.64</v>
      </c>
      <c r="H77" s="134">
        <v>1279089.28</v>
      </c>
      <c r="I77" s="134">
        <v>1335064.53</v>
      </c>
      <c r="J77" s="134">
        <v>996579.4</v>
      </c>
      <c r="K77" s="134">
        <v>750342.76</v>
      </c>
      <c r="L77" s="134">
        <v>644299.72</v>
      </c>
      <c r="M77" s="134">
        <v>698001.19</v>
      </c>
      <c r="N77" s="134">
        <v>612921.30000000005</v>
      </c>
      <c r="O77" s="134">
        <v>631921.93000000005</v>
      </c>
      <c r="P77" s="134">
        <v>661434.57999999996</v>
      </c>
      <c r="Q77" s="134">
        <v>603384.82999999996</v>
      </c>
      <c r="R77" s="134">
        <v>624645.92000000004</v>
      </c>
      <c r="S77" s="116">
        <f t="shared" si="4"/>
        <v>4.787260116724458E-2</v>
      </c>
    </row>
    <row r="78" spans="1:22" s="1" customFormat="1" x14ac:dyDescent="0.25">
      <c r="A78" s="133" t="s">
        <v>10</v>
      </c>
      <c r="B78" s="134">
        <v>79624.12</v>
      </c>
      <c r="C78" s="134">
        <v>89267.59</v>
      </c>
      <c r="D78" s="134">
        <v>106072.19</v>
      </c>
      <c r="E78" s="134">
        <v>102779.69</v>
      </c>
      <c r="F78" s="134">
        <v>112008.24</v>
      </c>
      <c r="G78" s="134">
        <v>125694.19</v>
      </c>
      <c r="H78" s="134">
        <v>144873.93</v>
      </c>
      <c r="I78" s="134">
        <v>186802.23</v>
      </c>
      <c r="J78" s="134">
        <v>234827.8</v>
      </c>
      <c r="K78" s="134">
        <v>238074.57</v>
      </c>
      <c r="L78" s="134">
        <v>294828.48</v>
      </c>
      <c r="M78" s="134">
        <v>305404.06</v>
      </c>
      <c r="N78" s="134">
        <v>389972.16</v>
      </c>
      <c r="O78" s="134">
        <v>495777.92</v>
      </c>
      <c r="P78" s="134">
        <v>550027.06000000006</v>
      </c>
      <c r="Q78" s="134">
        <v>549767.99</v>
      </c>
      <c r="R78" s="134">
        <v>445422.79</v>
      </c>
      <c r="S78" s="116">
        <f t="shared" si="4"/>
        <v>3.4137015697583255E-2</v>
      </c>
    </row>
    <row r="79" spans="1:22" s="1" customFormat="1" x14ac:dyDescent="0.25">
      <c r="A79" s="133" t="s">
        <v>8</v>
      </c>
      <c r="B79" s="134">
        <v>74132.58</v>
      </c>
      <c r="C79" s="134">
        <v>93512.48</v>
      </c>
      <c r="D79" s="134">
        <v>108489.29</v>
      </c>
      <c r="E79" s="134">
        <v>124077.33</v>
      </c>
      <c r="F79" s="134">
        <v>125730.61</v>
      </c>
      <c r="G79" s="134">
        <v>119187.88</v>
      </c>
      <c r="H79" s="134">
        <v>180606.88</v>
      </c>
      <c r="I79" s="134">
        <v>195329.1</v>
      </c>
      <c r="J79" s="134">
        <v>239450.41</v>
      </c>
      <c r="K79" s="134">
        <v>190033.98</v>
      </c>
      <c r="L79" s="134">
        <v>217932.67</v>
      </c>
      <c r="M79" s="134">
        <v>206451.67</v>
      </c>
      <c r="N79" s="134">
        <v>188490.94</v>
      </c>
      <c r="O79" s="134">
        <v>155490.82999999999</v>
      </c>
      <c r="P79" s="134">
        <v>156912.76</v>
      </c>
      <c r="Q79" s="134">
        <v>156956.69</v>
      </c>
      <c r="R79" s="134">
        <v>188051.02</v>
      </c>
      <c r="S79" s="116">
        <f t="shared" si="4"/>
        <v>1.441215125451157E-2</v>
      </c>
    </row>
    <row r="80" spans="1:22" s="1" customFormat="1" x14ac:dyDescent="0.25">
      <c r="A80" s="133" t="s">
        <v>5</v>
      </c>
      <c r="B80" s="134">
        <v>176303.26</v>
      </c>
      <c r="C80" s="134">
        <v>163553.31</v>
      </c>
      <c r="D80" s="134">
        <v>177630.37</v>
      </c>
      <c r="E80" s="134">
        <v>153685.76999999999</v>
      </c>
      <c r="F80" s="134">
        <v>149647.07999999999</v>
      </c>
      <c r="G80" s="134">
        <v>178498.47</v>
      </c>
      <c r="H80" s="134">
        <v>162972.45000000001</v>
      </c>
      <c r="I80" s="134">
        <v>168782.65</v>
      </c>
      <c r="J80" s="134">
        <v>385091.13</v>
      </c>
      <c r="K80" s="134">
        <v>160239</v>
      </c>
      <c r="L80" s="134">
        <v>179728.35</v>
      </c>
      <c r="M80" s="134">
        <v>177278.69</v>
      </c>
      <c r="N80" s="134">
        <v>174041.74</v>
      </c>
      <c r="O80" s="134">
        <v>155270.51</v>
      </c>
      <c r="P80" s="134">
        <v>163253.65</v>
      </c>
      <c r="Q80" s="134">
        <v>169085.52</v>
      </c>
      <c r="R80" s="134">
        <v>157481.5</v>
      </c>
      <c r="S80" s="116">
        <f t="shared" si="4"/>
        <v>1.2069316070645954E-2</v>
      </c>
    </row>
    <row r="81" spans="1:19" s="1" customFormat="1" x14ac:dyDescent="0.25">
      <c r="A81" s="133" t="s">
        <v>147</v>
      </c>
      <c r="B81" s="134">
        <v>0</v>
      </c>
      <c r="C81" s="134">
        <v>0</v>
      </c>
      <c r="D81" s="134">
        <v>4145.6899999999996</v>
      </c>
      <c r="E81" s="134">
        <v>4061.1</v>
      </c>
      <c r="F81" s="134">
        <v>8726.7199999999993</v>
      </c>
      <c r="G81" s="134">
        <v>19630.310000000001</v>
      </c>
      <c r="H81" s="134">
        <v>9563.02</v>
      </c>
      <c r="I81" s="134">
        <v>7684.73</v>
      </c>
      <c r="J81" s="134">
        <v>16244.64</v>
      </c>
      <c r="K81" s="134">
        <v>162112.35999999999</v>
      </c>
      <c r="L81" s="134">
        <v>214308.96</v>
      </c>
      <c r="M81" s="134">
        <v>205614.33</v>
      </c>
      <c r="N81" s="134">
        <v>184768.63</v>
      </c>
      <c r="O81" s="134">
        <v>135093.51</v>
      </c>
      <c r="P81" s="134">
        <v>129347.47</v>
      </c>
      <c r="Q81" s="134">
        <v>77925.919999999998</v>
      </c>
      <c r="R81" s="134">
        <v>58097.82</v>
      </c>
      <c r="S81" s="116">
        <f t="shared" si="4"/>
        <v>4.4525925432225113E-3</v>
      </c>
    </row>
    <row r="82" spans="1:19" s="1" customFormat="1" x14ac:dyDescent="0.25">
      <c r="A82" s="133" t="s">
        <v>152</v>
      </c>
      <c r="B82" s="134">
        <v>101186.16</v>
      </c>
      <c r="C82" s="134">
        <v>112696.88</v>
      </c>
      <c r="D82" s="134">
        <v>112550.83</v>
      </c>
      <c r="E82" s="134">
        <v>86477.08</v>
      </c>
      <c r="F82" s="134">
        <v>86294.67</v>
      </c>
      <c r="G82" s="134">
        <v>79338.06</v>
      </c>
      <c r="H82" s="134">
        <v>79893.570000000007</v>
      </c>
      <c r="I82" s="134">
        <v>41550.81</v>
      </c>
      <c r="J82" s="134">
        <v>36073.22</v>
      </c>
      <c r="K82" s="134">
        <v>38873.61</v>
      </c>
      <c r="L82" s="134">
        <v>39795.08</v>
      </c>
      <c r="M82" s="134">
        <v>58244.68</v>
      </c>
      <c r="N82" s="134">
        <v>46228.39</v>
      </c>
      <c r="O82" s="134">
        <v>55539.27</v>
      </c>
      <c r="P82" s="134">
        <v>33516.49</v>
      </c>
      <c r="Q82" s="134">
        <v>27173.23</v>
      </c>
      <c r="R82" s="134">
        <v>34916.21</v>
      </c>
      <c r="S82" s="116">
        <f t="shared" si="4"/>
        <v>2.6759636813152589E-3</v>
      </c>
    </row>
    <row r="83" spans="1:19" s="1" customFormat="1" x14ac:dyDescent="0.25">
      <c r="A83" s="133" t="s">
        <v>157</v>
      </c>
      <c r="B83" s="134">
        <v>273163.76</v>
      </c>
      <c r="C83" s="134">
        <v>211753.58</v>
      </c>
      <c r="D83" s="134">
        <v>218492.74</v>
      </c>
      <c r="E83" s="134">
        <v>134040.75</v>
      </c>
      <c r="F83" s="134">
        <v>129746.1</v>
      </c>
      <c r="G83" s="134">
        <v>102045.89</v>
      </c>
      <c r="H83" s="134">
        <v>82368.95</v>
      </c>
      <c r="I83" s="134">
        <v>63782.16</v>
      </c>
      <c r="J83" s="134">
        <v>44258.080000000002</v>
      </c>
      <c r="K83" s="134">
        <v>31604.87</v>
      </c>
      <c r="L83" s="134">
        <v>35324.74</v>
      </c>
      <c r="M83" s="134">
        <v>40077.29</v>
      </c>
      <c r="N83" s="134">
        <v>15473.56</v>
      </c>
      <c r="O83" s="134">
        <v>28940.32</v>
      </c>
      <c r="P83" s="134">
        <v>28061.919999999998</v>
      </c>
      <c r="Q83" s="134">
        <v>17301.740000000002</v>
      </c>
      <c r="R83" s="134">
        <v>21468.7</v>
      </c>
      <c r="S83" s="116">
        <f t="shared" si="4"/>
        <v>1.6453521583543261E-3</v>
      </c>
    </row>
    <row r="84" spans="1:19" x14ac:dyDescent="0.25">
      <c r="R84" s="6" t="s">
        <v>1</v>
      </c>
      <c r="S84" s="117">
        <f>S69-SUM(S70:S83)</f>
        <v>8.8952878510402122E-3</v>
      </c>
    </row>
    <row r="85" spans="1:19" s="130" customFormat="1" ht="25.5" x14ac:dyDescent="0.25">
      <c r="A85" s="119" t="s">
        <v>159</v>
      </c>
      <c r="B85" s="135" t="s">
        <v>129</v>
      </c>
      <c r="C85" s="135" t="s">
        <v>130</v>
      </c>
      <c r="D85" s="135" t="s">
        <v>131</v>
      </c>
      <c r="E85" s="135" t="s">
        <v>132</v>
      </c>
      <c r="F85" s="135" t="s">
        <v>133</v>
      </c>
      <c r="G85" s="135" t="s">
        <v>134</v>
      </c>
      <c r="H85" s="135" t="s">
        <v>135</v>
      </c>
      <c r="I85" s="135" t="s">
        <v>136</v>
      </c>
      <c r="J85" s="135" t="s">
        <v>137</v>
      </c>
      <c r="K85" s="135" t="s">
        <v>138</v>
      </c>
      <c r="L85" s="135" t="s">
        <v>139</v>
      </c>
      <c r="M85" s="135" t="s">
        <v>140</v>
      </c>
      <c r="N85" s="135" t="s">
        <v>141</v>
      </c>
      <c r="O85" s="135" t="s">
        <v>142</v>
      </c>
      <c r="P85" s="135" t="s">
        <v>143</v>
      </c>
      <c r="Q85" s="135" t="s">
        <v>144</v>
      </c>
      <c r="R85" s="135" t="s">
        <v>145</v>
      </c>
      <c r="S85" s="123" t="s">
        <v>148</v>
      </c>
    </row>
    <row r="86" spans="1:19" s="130" customFormat="1" x14ac:dyDescent="0.25">
      <c r="A86" s="129" t="s">
        <v>11</v>
      </c>
      <c r="B86" s="136">
        <v>412920.13</v>
      </c>
      <c r="C86" s="136">
        <v>422761.02</v>
      </c>
      <c r="D86" s="136">
        <v>560592.31000000006</v>
      </c>
      <c r="E86" s="136">
        <v>349706.48</v>
      </c>
      <c r="F86" s="136">
        <v>418336.99</v>
      </c>
      <c r="G86" s="136">
        <v>520300.41</v>
      </c>
      <c r="H86" s="136">
        <v>657206.77</v>
      </c>
      <c r="I86" s="136">
        <v>691726.98</v>
      </c>
      <c r="J86" s="136">
        <v>736314.41</v>
      </c>
      <c r="K86" s="136">
        <v>953912.97</v>
      </c>
      <c r="L86" s="136">
        <v>793184.34</v>
      </c>
      <c r="M86" s="136">
        <v>764495.11</v>
      </c>
      <c r="N86" s="136">
        <v>684518.06</v>
      </c>
      <c r="O86" s="136">
        <v>782442.79</v>
      </c>
      <c r="P86" s="136">
        <v>949518.5</v>
      </c>
      <c r="Q86" s="136">
        <v>836279.87</v>
      </c>
      <c r="R86" s="136">
        <v>836092.4</v>
      </c>
      <c r="S86" s="116">
        <f>R86/$R$86</f>
        <v>1</v>
      </c>
    </row>
    <row r="87" spans="1:19" s="130" customFormat="1" x14ac:dyDescent="0.25">
      <c r="A87" s="129" t="s">
        <v>4</v>
      </c>
      <c r="B87" s="136">
        <v>201572.15</v>
      </c>
      <c r="C87" s="136">
        <v>220854.39999999999</v>
      </c>
      <c r="D87" s="136">
        <v>276443.14</v>
      </c>
      <c r="E87" s="136">
        <v>173493.04</v>
      </c>
      <c r="F87" s="136">
        <v>206356.52</v>
      </c>
      <c r="G87" s="136">
        <v>277950.57</v>
      </c>
      <c r="H87" s="136">
        <v>278475.90000000002</v>
      </c>
      <c r="I87" s="136">
        <v>288371.38</v>
      </c>
      <c r="J87" s="136">
        <v>312760.73</v>
      </c>
      <c r="K87" s="136">
        <v>335388.96000000002</v>
      </c>
      <c r="L87" s="136">
        <v>317906.98</v>
      </c>
      <c r="M87" s="136">
        <v>292492.84000000003</v>
      </c>
      <c r="N87" s="136">
        <v>256856.44</v>
      </c>
      <c r="O87" s="136">
        <v>285323.34999999998</v>
      </c>
      <c r="P87" s="136">
        <v>268333.14</v>
      </c>
      <c r="Q87" s="136">
        <v>258728.83</v>
      </c>
      <c r="R87" s="136">
        <v>221620.56</v>
      </c>
      <c r="S87" s="116">
        <f t="shared" ref="S87:S94" si="5">R87/$R$86</f>
        <v>0.2650670667500386</v>
      </c>
    </row>
    <row r="88" spans="1:19" s="130" customFormat="1" x14ac:dyDescent="0.25">
      <c r="A88" s="129" t="s">
        <v>3</v>
      </c>
      <c r="B88" s="136">
        <v>71827.38</v>
      </c>
      <c r="C88" s="136">
        <v>71468.800000000003</v>
      </c>
      <c r="D88" s="136">
        <v>89087.87</v>
      </c>
      <c r="E88" s="136">
        <v>65017.57</v>
      </c>
      <c r="F88" s="136">
        <v>84907.1</v>
      </c>
      <c r="G88" s="136">
        <v>101796.98</v>
      </c>
      <c r="H88" s="136">
        <v>168423.93</v>
      </c>
      <c r="I88" s="136">
        <v>197793.94</v>
      </c>
      <c r="J88" s="136">
        <v>207133.59</v>
      </c>
      <c r="K88" s="136">
        <v>215408.3</v>
      </c>
      <c r="L88" s="136">
        <v>234487.54</v>
      </c>
      <c r="M88" s="136">
        <v>245092.66</v>
      </c>
      <c r="N88" s="136">
        <v>189546.06</v>
      </c>
      <c r="O88" s="136">
        <v>226036.81</v>
      </c>
      <c r="P88" s="136">
        <v>422151.95</v>
      </c>
      <c r="Q88" s="136">
        <v>267584.92</v>
      </c>
      <c r="R88" s="136">
        <v>203720.13</v>
      </c>
      <c r="S88" s="116">
        <f t="shared" si="5"/>
        <v>0.24365743547005092</v>
      </c>
    </row>
    <row r="89" spans="1:19" s="130" customFormat="1" x14ac:dyDescent="0.25">
      <c r="A89" s="129" t="s">
        <v>2</v>
      </c>
      <c r="B89" s="136">
        <v>56106.54</v>
      </c>
      <c r="C89" s="136">
        <v>63425.08</v>
      </c>
      <c r="D89" s="136">
        <v>100243.77</v>
      </c>
      <c r="E89" s="136">
        <v>48861.1</v>
      </c>
      <c r="F89" s="136">
        <v>64088.91</v>
      </c>
      <c r="G89" s="136">
        <v>70258.210000000006</v>
      </c>
      <c r="H89" s="136">
        <v>86331.9</v>
      </c>
      <c r="I89" s="136">
        <v>74160.25</v>
      </c>
      <c r="J89" s="136">
        <v>57816.14</v>
      </c>
      <c r="K89" s="136">
        <v>243626.15</v>
      </c>
      <c r="L89" s="136">
        <v>69101.490000000005</v>
      </c>
      <c r="M89" s="136">
        <v>60274.91</v>
      </c>
      <c r="N89" s="136">
        <v>87440.58</v>
      </c>
      <c r="O89" s="136">
        <v>119841.71</v>
      </c>
      <c r="P89" s="136">
        <v>142094.9</v>
      </c>
      <c r="Q89" s="136">
        <v>198801.04</v>
      </c>
      <c r="R89" s="136">
        <v>329366.78999999998</v>
      </c>
      <c r="S89" s="116">
        <f t="shared" si="5"/>
        <v>0.39393587359483229</v>
      </c>
    </row>
    <row r="90" spans="1:19" s="130" customFormat="1" x14ac:dyDescent="0.25">
      <c r="A90" s="129" t="s">
        <v>6</v>
      </c>
      <c r="B90" s="136">
        <v>34377</v>
      </c>
      <c r="C90" s="136">
        <v>28041.46</v>
      </c>
      <c r="D90" s="136">
        <v>50465</v>
      </c>
      <c r="E90" s="136">
        <v>33184.589999999997</v>
      </c>
      <c r="F90" s="136">
        <v>34062.99</v>
      </c>
      <c r="G90" s="136">
        <v>39280.94</v>
      </c>
      <c r="H90" s="136">
        <v>50139.66</v>
      </c>
      <c r="I90" s="136">
        <v>51930.82</v>
      </c>
      <c r="J90" s="136">
        <v>67754.05</v>
      </c>
      <c r="K90" s="136">
        <v>74647.77</v>
      </c>
      <c r="L90" s="136">
        <v>88780.49</v>
      </c>
      <c r="M90" s="136">
        <v>73816.55</v>
      </c>
      <c r="N90" s="136">
        <v>75845.63</v>
      </c>
      <c r="O90" s="136">
        <v>68252.179999999993</v>
      </c>
      <c r="P90" s="136">
        <v>49188.49</v>
      </c>
      <c r="Q90" s="136">
        <v>46406.28</v>
      </c>
      <c r="R90" s="136">
        <v>27469.759999999998</v>
      </c>
      <c r="S90" s="116">
        <f t="shared" si="5"/>
        <v>3.2854933258572853E-2</v>
      </c>
    </row>
    <row r="91" spans="1:19" s="130" customFormat="1" x14ac:dyDescent="0.25">
      <c r="A91" s="129" t="s">
        <v>0</v>
      </c>
      <c r="B91" s="136">
        <v>7260.45</v>
      </c>
      <c r="C91" s="136">
        <v>6523.67</v>
      </c>
      <c r="D91" s="136">
        <v>8711.17</v>
      </c>
      <c r="E91" s="136">
        <v>6194.21</v>
      </c>
      <c r="F91" s="136">
        <v>4282.1000000000004</v>
      </c>
      <c r="G91" s="136">
        <v>4640.66</v>
      </c>
      <c r="H91" s="136">
        <v>21218.61</v>
      </c>
      <c r="I91" s="136">
        <v>42642.26</v>
      </c>
      <c r="J91" s="136">
        <v>46652.44</v>
      </c>
      <c r="K91" s="136">
        <v>52673.47</v>
      </c>
      <c r="L91" s="136">
        <v>42661.99</v>
      </c>
      <c r="M91" s="136">
        <v>48626.33</v>
      </c>
      <c r="N91" s="136">
        <v>21875.26</v>
      </c>
      <c r="O91" s="136">
        <v>23119.47</v>
      </c>
      <c r="P91" s="136">
        <v>25702.59</v>
      </c>
      <c r="Q91" s="136">
        <v>21162.53</v>
      </c>
      <c r="R91" s="136">
        <v>20973.1</v>
      </c>
      <c r="S91" s="116">
        <f t="shared" si="5"/>
        <v>2.5084667675486581E-2</v>
      </c>
    </row>
    <row r="92" spans="1:19" s="130" customFormat="1" x14ac:dyDescent="0.25">
      <c r="A92" s="129" t="s">
        <v>9</v>
      </c>
      <c r="B92" s="136">
        <v>2195.12</v>
      </c>
      <c r="C92" s="136">
        <v>1066.1199999999999</v>
      </c>
      <c r="D92" s="136">
        <v>1803.1</v>
      </c>
      <c r="E92" s="136">
        <v>1630.79</v>
      </c>
      <c r="F92" s="136">
        <v>2785.85</v>
      </c>
      <c r="G92" s="136">
        <v>5145.9399999999996</v>
      </c>
      <c r="H92" s="136">
        <v>5481.03</v>
      </c>
      <c r="I92" s="136">
        <v>4471.57</v>
      </c>
      <c r="J92" s="136">
        <v>4030.92</v>
      </c>
      <c r="K92" s="136">
        <v>2393.71</v>
      </c>
      <c r="L92" s="136">
        <v>1619.74</v>
      </c>
      <c r="M92" s="136">
        <v>2241.87</v>
      </c>
      <c r="N92" s="136">
        <v>5409.22</v>
      </c>
      <c r="O92" s="136">
        <v>19926.37</v>
      </c>
      <c r="P92" s="136">
        <v>4714.6000000000004</v>
      </c>
      <c r="Q92" s="136">
        <v>7504.42</v>
      </c>
      <c r="R92" s="136">
        <v>4635.33</v>
      </c>
      <c r="S92" s="116">
        <f t="shared" si="5"/>
        <v>5.5440403476936283E-3</v>
      </c>
    </row>
    <row r="93" spans="1:19" s="130" customFormat="1" x14ac:dyDescent="0.25">
      <c r="A93" s="129" t="s">
        <v>146</v>
      </c>
      <c r="B93" s="136">
        <v>12031.26</v>
      </c>
      <c r="C93" s="136">
        <v>10402.67</v>
      </c>
      <c r="D93" s="136">
        <v>9643.02</v>
      </c>
      <c r="E93" s="136">
        <v>6547.67</v>
      </c>
      <c r="F93" s="136">
        <v>6490.73</v>
      </c>
      <c r="G93" s="136">
        <v>4195.07</v>
      </c>
      <c r="H93" s="136">
        <v>4427.04</v>
      </c>
      <c r="I93" s="136">
        <v>13541.05</v>
      </c>
      <c r="J93" s="136">
        <v>17625.7</v>
      </c>
      <c r="K93" s="136">
        <v>5927.42</v>
      </c>
      <c r="L93" s="136">
        <v>12246.18</v>
      </c>
      <c r="M93" s="136">
        <v>14762.28</v>
      </c>
      <c r="N93" s="136">
        <v>13169.02</v>
      </c>
      <c r="O93" s="136">
        <v>12293.66</v>
      </c>
      <c r="P93" s="136">
        <v>9562.35</v>
      </c>
      <c r="Q93" s="136">
        <v>10506.04</v>
      </c>
      <c r="R93" s="136">
        <v>9772.42</v>
      </c>
      <c r="S93" s="116">
        <f t="shared" si="5"/>
        <v>1.1688205753335396E-2</v>
      </c>
    </row>
    <row r="94" spans="1:19" s="130" customFormat="1" x14ac:dyDescent="0.25">
      <c r="A94" s="129" t="s">
        <v>10</v>
      </c>
      <c r="B94" s="136">
        <v>10311.6</v>
      </c>
      <c r="C94" s="136">
        <v>12126</v>
      </c>
      <c r="D94" s="136">
        <v>15469.82</v>
      </c>
      <c r="E94" s="136">
        <v>7198.27</v>
      </c>
      <c r="F94" s="136">
        <v>9351.69</v>
      </c>
      <c r="G94" s="136">
        <v>10085.11</v>
      </c>
      <c r="H94" s="136">
        <v>12688.4</v>
      </c>
      <c r="I94" s="136">
        <v>10657.31</v>
      </c>
      <c r="J94" s="136">
        <v>17095</v>
      </c>
      <c r="K94" s="136">
        <v>12355.25</v>
      </c>
      <c r="L94" s="136">
        <v>14697.51</v>
      </c>
      <c r="M94" s="136">
        <v>13450.58</v>
      </c>
      <c r="N94" s="136">
        <v>14339.92</v>
      </c>
      <c r="O94" s="136">
        <v>9141.73</v>
      </c>
      <c r="P94" s="136">
        <v>8130.67</v>
      </c>
      <c r="Q94" s="136">
        <v>8918.3799999999992</v>
      </c>
      <c r="R94" s="136">
        <v>5862.46</v>
      </c>
      <c r="S94" s="116">
        <f t="shared" si="5"/>
        <v>7.0117369802667742E-3</v>
      </c>
    </row>
    <row r="95" spans="1:19" x14ac:dyDescent="0.25">
      <c r="R95" s="114" t="s">
        <v>1</v>
      </c>
      <c r="S95" s="117">
        <f>S86-SUM(S87:S94)</f>
        <v>1.5156040169723051E-2</v>
      </c>
    </row>
    <row r="96" spans="1:19" s="1" customFormat="1" ht="25.5" x14ac:dyDescent="0.25">
      <c r="A96" s="119" t="s">
        <v>160</v>
      </c>
      <c r="B96" s="137" t="s">
        <v>129</v>
      </c>
      <c r="C96" s="137" t="s">
        <v>130</v>
      </c>
      <c r="D96" s="137" t="s">
        <v>131</v>
      </c>
      <c r="E96" s="137" t="s">
        <v>132</v>
      </c>
      <c r="F96" s="137" t="s">
        <v>133</v>
      </c>
      <c r="G96" s="137" t="s">
        <v>134</v>
      </c>
      <c r="H96" s="137" t="s">
        <v>135</v>
      </c>
      <c r="I96" s="137" t="s">
        <v>136</v>
      </c>
      <c r="J96" s="137" t="s">
        <v>137</v>
      </c>
      <c r="K96" s="137" t="s">
        <v>138</v>
      </c>
      <c r="L96" s="137" t="s">
        <v>139</v>
      </c>
      <c r="M96" s="137" t="s">
        <v>140</v>
      </c>
      <c r="N96" s="137" t="s">
        <v>141</v>
      </c>
      <c r="O96" s="137" t="s">
        <v>142</v>
      </c>
      <c r="P96" s="137" t="s">
        <v>143</v>
      </c>
      <c r="Q96" s="137" t="s">
        <v>144</v>
      </c>
      <c r="R96" s="137" t="s">
        <v>145</v>
      </c>
      <c r="S96" s="123" t="s">
        <v>148</v>
      </c>
    </row>
    <row r="97" spans="1:19" s="1" customFormat="1" x14ac:dyDescent="0.25">
      <c r="A97" s="129" t="s">
        <v>11</v>
      </c>
      <c r="B97" s="135">
        <v>7099391.7299999995</v>
      </c>
      <c r="C97" s="135">
        <v>7399325.8200000012</v>
      </c>
      <c r="D97" s="135">
        <v>7680616.1599999983</v>
      </c>
      <c r="E97" s="135">
        <v>7502262.7499999991</v>
      </c>
      <c r="F97" s="135">
        <v>8338509.5199999986</v>
      </c>
      <c r="G97" s="135">
        <v>9012364.5300000012</v>
      </c>
      <c r="H97" s="135">
        <v>9698611.570000004</v>
      </c>
      <c r="I97" s="135">
        <v>10487118.299999999</v>
      </c>
      <c r="J97" s="135">
        <v>10180240.129999999</v>
      </c>
      <c r="K97" s="135">
        <v>9302564.2200000007</v>
      </c>
      <c r="L97" s="135">
        <v>9453853.2800000049</v>
      </c>
      <c r="M97" s="135">
        <v>9238415.4799999949</v>
      </c>
      <c r="N97" s="135">
        <v>9095080.6000000052</v>
      </c>
      <c r="O97" s="135">
        <v>8757432</v>
      </c>
      <c r="P97" s="135">
        <v>8260480.6999999993</v>
      </c>
      <c r="Q97" s="135">
        <v>7934380.3599999994</v>
      </c>
      <c r="R97" s="135">
        <v>7612913.7699999996</v>
      </c>
      <c r="S97" s="116">
        <f>R97/$R$97</f>
        <v>1</v>
      </c>
    </row>
    <row r="98" spans="1:19" s="1" customFormat="1" x14ac:dyDescent="0.25">
      <c r="A98" s="138" t="s">
        <v>2</v>
      </c>
      <c r="B98" s="136">
        <v>894317.42</v>
      </c>
      <c r="C98" s="136">
        <v>1009294.16</v>
      </c>
      <c r="D98" s="136">
        <v>1056290</v>
      </c>
      <c r="E98" s="136">
        <v>1050644.97</v>
      </c>
      <c r="F98" s="136">
        <v>1119610.3500000001</v>
      </c>
      <c r="G98" s="136">
        <v>1049520.71</v>
      </c>
      <c r="H98" s="136">
        <v>977353.87</v>
      </c>
      <c r="I98" s="136">
        <v>1209629</v>
      </c>
      <c r="J98" s="136">
        <v>1452766.08</v>
      </c>
      <c r="K98" s="136">
        <v>1401687.83</v>
      </c>
      <c r="L98" s="136">
        <v>1271890.6100000001</v>
      </c>
      <c r="M98" s="136">
        <v>1335491.97</v>
      </c>
      <c r="N98" s="136">
        <v>1891731.05</v>
      </c>
      <c r="O98" s="136">
        <v>1998970.02</v>
      </c>
      <c r="P98" s="136">
        <v>2017986.5600000001</v>
      </c>
      <c r="Q98" s="136">
        <v>2161295</v>
      </c>
      <c r="R98" s="136">
        <v>1954745.1</v>
      </c>
      <c r="S98" s="116">
        <f t="shared" ref="S98:S108" si="6">R98/$R$97</f>
        <v>0.25676700919732082</v>
      </c>
    </row>
    <row r="99" spans="1:19" s="1" customFormat="1" x14ac:dyDescent="0.25">
      <c r="A99" s="138" t="s">
        <v>4</v>
      </c>
      <c r="B99" s="136">
        <v>2556868.83</v>
      </c>
      <c r="C99" s="136">
        <v>2336600.3199999998</v>
      </c>
      <c r="D99" s="136">
        <v>2263267.34</v>
      </c>
      <c r="E99" s="136">
        <v>1897831.89</v>
      </c>
      <c r="F99" s="136">
        <v>2046666.03</v>
      </c>
      <c r="G99" s="136">
        <v>2089681.76</v>
      </c>
      <c r="H99" s="136">
        <v>2243718.35</v>
      </c>
      <c r="I99" s="136">
        <v>2137404.4700000002</v>
      </c>
      <c r="J99" s="136">
        <v>2000172.25</v>
      </c>
      <c r="K99" s="136">
        <v>2043933.79</v>
      </c>
      <c r="L99" s="136">
        <v>2017295.09</v>
      </c>
      <c r="M99" s="136">
        <v>1818177.69</v>
      </c>
      <c r="N99" s="136">
        <v>1598062.4</v>
      </c>
      <c r="O99" s="136">
        <v>1722101.69</v>
      </c>
      <c r="P99" s="136">
        <v>1661696.71</v>
      </c>
      <c r="Q99" s="136">
        <v>1608739.57</v>
      </c>
      <c r="R99" s="136">
        <v>1553013.45</v>
      </c>
      <c r="S99" s="116">
        <f t="shared" si="6"/>
        <v>0.20399724690432164</v>
      </c>
    </row>
    <row r="100" spans="1:19" s="1" customFormat="1" x14ac:dyDescent="0.25">
      <c r="A100" s="138" t="s">
        <v>6</v>
      </c>
      <c r="B100" s="136">
        <v>674223.42</v>
      </c>
      <c r="C100" s="136">
        <v>792940.83</v>
      </c>
      <c r="D100" s="136">
        <v>1069965.72</v>
      </c>
      <c r="E100" s="136">
        <v>1222440.58</v>
      </c>
      <c r="F100" s="136">
        <v>1455752.29</v>
      </c>
      <c r="G100" s="136">
        <v>1721923.24</v>
      </c>
      <c r="H100" s="136">
        <v>1679983.51</v>
      </c>
      <c r="I100" s="136">
        <v>1998073.04</v>
      </c>
      <c r="J100" s="136">
        <v>2013976.34</v>
      </c>
      <c r="K100" s="136">
        <v>1939589.39</v>
      </c>
      <c r="L100" s="136">
        <v>2029680.98</v>
      </c>
      <c r="M100" s="136">
        <v>1818184.27</v>
      </c>
      <c r="N100" s="136">
        <v>1462035.15</v>
      </c>
      <c r="O100" s="136">
        <v>1057091.79</v>
      </c>
      <c r="P100" s="136">
        <v>661202.21</v>
      </c>
      <c r="Q100" s="136">
        <v>490798.06</v>
      </c>
      <c r="R100" s="136">
        <v>423272.34</v>
      </c>
      <c r="S100" s="116">
        <f t="shared" si="6"/>
        <v>5.5599255789285006E-2</v>
      </c>
    </row>
    <row r="101" spans="1:19" s="1" customFormat="1" x14ac:dyDescent="0.25">
      <c r="A101" s="138" t="s">
        <v>7</v>
      </c>
      <c r="B101" s="136">
        <v>247482.59</v>
      </c>
      <c r="C101" s="136">
        <v>276537.94</v>
      </c>
      <c r="D101" s="136">
        <v>366406.41</v>
      </c>
      <c r="E101" s="136">
        <v>369087.97</v>
      </c>
      <c r="F101" s="136">
        <v>432352.17</v>
      </c>
      <c r="G101" s="136">
        <v>452635.98</v>
      </c>
      <c r="H101" s="136">
        <v>534768.61</v>
      </c>
      <c r="I101" s="136">
        <v>655964.03</v>
      </c>
      <c r="J101" s="136">
        <v>604555.49</v>
      </c>
      <c r="K101" s="136">
        <v>650670.69999999995</v>
      </c>
      <c r="L101" s="136">
        <v>816813.81</v>
      </c>
      <c r="M101" s="136">
        <v>790957.59</v>
      </c>
      <c r="N101" s="136">
        <v>907062.39</v>
      </c>
      <c r="O101" s="136">
        <v>919902.06</v>
      </c>
      <c r="P101" s="136">
        <v>870885.28</v>
      </c>
      <c r="Q101" s="136">
        <v>801270.84</v>
      </c>
      <c r="R101" s="136">
        <v>700525.38</v>
      </c>
      <c r="S101" s="116">
        <f t="shared" si="6"/>
        <v>9.2018036873153769E-2</v>
      </c>
    </row>
    <row r="102" spans="1:19" s="1" customFormat="1" x14ac:dyDescent="0.25">
      <c r="A102" s="138" t="s">
        <v>3</v>
      </c>
      <c r="B102" s="136">
        <v>721365.79</v>
      </c>
      <c r="C102" s="136">
        <v>798747.77</v>
      </c>
      <c r="D102" s="136">
        <v>704495.28</v>
      </c>
      <c r="E102" s="136">
        <v>638196.62</v>
      </c>
      <c r="F102" s="136">
        <v>716085.69</v>
      </c>
      <c r="G102" s="136">
        <v>761828.26</v>
      </c>
      <c r="H102" s="136">
        <v>837317.1</v>
      </c>
      <c r="I102" s="136">
        <v>839089.27</v>
      </c>
      <c r="J102" s="136">
        <v>1010850.45</v>
      </c>
      <c r="K102" s="136">
        <v>727848.32</v>
      </c>
      <c r="L102" s="136">
        <v>703050.1</v>
      </c>
      <c r="M102" s="136">
        <v>658305.21</v>
      </c>
      <c r="N102" s="136">
        <v>634097.78</v>
      </c>
      <c r="O102" s="136">
        <v>723507.22</v>
      </c>
      <c r="P102" s="136">
        <v>953745.79</v>
      </c>
      <c r="Q102" s="136">
        <v>938509.28</v>
      </c>
      <c r="R102" s="136">
        <v>930742.39</v>
      </c>
      <c r="S102" s="116">
        <f t="shared" si="6"/>
        <v>0.12225836494664513</v>
      </c>
    </row>
    <row r="103" spans="1:19" s="1" customFormat="1" x14ac:dyDescent="0.25">
      <c r="A103" s="138" t="s">
        <v>9</v>
      </c>
      <c r="B103" s="136">
        <v>209240.08</v>
      </c>
      <c r="C103" s="136">
        <v>261294.43</v>
      </c>
      <c r="D103" s="136">
        <v>318139.61</v>
      </c>
      <c r="E103" s="136">
        <v>393692.05</v>
      </c>
      <c r="F103" s="136">
        <v>495743.21</v>
      </c>
      <c r="G103" s="136">
        <v>678807.74</v>
      </c>
      <c r="H103" s="136">
        <v>736736</v>
      </c>
      <c r="I103" s="136">
        <v>746691.13</v>
      </c>
      <c r="J103" s="136">
        <v>659949.37</v>
      </c>
      <c r="K103" s="136">
        <v>525541.94999999995</v>
      </c>
      <c r="L103" s="136">
        <v>566991.48</v>
      </c>
      <c r="M103" s="136">
        <v>721011.9</v>
      </c>
      <c r="N103" s="136">
        <v>839572.91</v>
      </c>
      <c r="O103" s="136">
        <v>597274.06999999995</v>
      </c>
      <c r="P103" s="136">
        <v>329426.96999999997</v>
      </c>
      <c r="Q103" s="136">
        <v>249403.49</v>
      </c>
      <c r="R103" s="136">
        <v>335442.84000000003</v>
      </c>
      <c r="S103" s="116">
        <f t="shared" si="6"/>
        <v>4.4062345920936399E-2</v>
      </c>
    </row>
    <row r="104" spans="1:19" s="1" customFormat="1" x14ac:dyDescent="0.25">
      <c r="A104" s="138" t="s">
        <v>0</v>
      </c>
      <c r="B104" s="136">
        <v>661112.86</v>
      </c>
      <c r="C104" s="136">
        <v>675272.03</v>
      </c>
      <c r="D104" s="136">
        <v>681782.55</v>
      </c>
      <c r="E104" s="136">
        <v>724662.44</v>
      </c>
      <c r="F104" s="136">
        <v>699636.5</v>
      </c>
      <c r="G104" s="136">
        <v>797669.11</v>
      </c>
      <c r="H104" s="136">
        <v>1050477.22</v>
      </c>
      <c r="I104" s="136">
        <v>1110902.77</v>
      </c>
      <c r="J104" s="136">
        <v>789758.83</v>
      </c>
      <c r="K104" s="136">
        <v>556653.69999999995</v>
      </c>
      <c r="L104" s="136">
        <v>501847.18</v>
      </c>
      <c r="M104" s="136">
        <v>542955.77</v>
      </c>
      <c r="N104" s="136">
        <v>494157.03</v>
      </c>
      <c r="O104" s="136">
        <v>503470.18</v>
      </c>
      <c r="P104" s="136">
        <v>552544.1</v>
      </c>
      <c r="Q104" s="136">
        <v>514264.93</v>
      </c>
      <c r="R104" s="136">
        <v>552641.77</v>
      </c>
      <c r="S104" s="116">
        <f t="shared" si="6"/>
        <v>7.2592674328951459E-2</v>
      </c>
    </row>
    <row r="105" spans="1:19" s="1" customFormat="1" x14ac:dyDescent="0.25">
      <c r="A105" s="138" t="s">
        <v>146</v>
      </c>
      <c r="B105" s="136">
        <v>328681.46000000002</v>
      </c>
      <c r="C105" s="136">
        <v>473933.29</v>
      </c>
      <c r="D105" s="136">
        <v>463804.1</v>
      </c>
      <c r="E105" s="136">
        <v>568618.30000000005</v>
      </c>
      <c r="F105" s="136">
        <v>733664.14</v>
      </c>
      <c r="G105" s="136">
        <v>821343.16</v>
      </c>
      <c r="H105" s="136">
        <v>952683.2</v>
      </c>
      <c r="I105" s="136">
        <v>1082812.3799999999</v>
      </c>
      <c r="J105" s="136">
        <v>701739.21</v>
      </c>
      <c r="K105" s="136">
        <v>666765.93999999994</v>
      </c>
      <c r="L105" s="136">
        <v>593103.46</v>
      </c>
      <c r="M105" s="136">
        <v>576911.03</v>
      </c>
      <c r="N105" s="136">
        <v>375618.15</v>
      </c>
      <c r="O105" s="136">
        <v>378484.82</v>
      </c>
      <c r="P105" s="136">
        <v>398149.84</v>
      </c>
      <c r="Q105" s="136">
        <v>380040.54</v>
      </c>
      <c r="R105" s="136">
        <v>380149.57</v>
      </c>
      <c r="S105" s="116">
        <f t="shared" si="6"/>
        <v>4.9934831982209625E-2</v>
      </c>
    </row>
    <row r="106" spans="1:19" s="1" customFormat="1" x14ac:dyDescent="0.25">
      <c r="A106" s="138" t="s">
        <v>10</v>
      </c>
      <c r="B106" s="136">
        <v>67523.89</v>
      </c>
      <c r="C106" s="136">
        <v>77026.820000000007</v>
      </c>
      <c r="D106" s="136">
        <v>90313.24</v>
      </c>
      <c r="E106" s="136">
        <v>95199.48</v>
      </c>
      <c r="F106" s="136">
        <v>102195.31</v>
      </c>
      <c r="G106" s="136">
        <v>114373.73</v>
      </c>
      <c r="H106" s="136">
        <v>130918.74</v>
      </c>
      <c r="I106" s="136">
        <v>174178.27</v>
      </c>
      <c r="J106" s="136">
        <v>211945.99</v>
      </c>
      <c r="K106" s="136">
        <v>212314.23999999999</v>
      </c>
      <c r="L106" s="136">
        <v>266600.71000000002</v>
      </c>
      <c r="M106" s="136">
        <v>270764.25</v>
      </c>
      <c r="N106" s="136">
        <v>271262.87</v>
      </c>
      <c r="O106" s="136">
        <v>325032.63</v>
      </c>
      <c r="P106" s="136">
        <v>280830.52</v>
      </c>
      <c r="Q106" s="136">
        <v>299875.48</v>
      </c>
      <c r="R106" s="136">
        <v>281035.46000000002</v>
      </c>
      <c r="S106" s="116">
        <f t="shared" si="6"/>
        <v>3.6915623700805429E-2</v>
      </c>
    </row>
    <row r="107" spans="1:19" s="1" customFormat="1" x14ac:dyDescent="0.25">
      <c r="A107" s="138" t="s">
        <v>5</v>
      </c>
      <c r="B107" s="136">
        <v>173320.41</v>
      </c>
      <c r="C107" s="136">
        <v>160450.04999999999</v>
      </c>
      <c r="D107" s="136">
        <v>175271.28</v>
      </c>
      <c r="E107" s="136">
        <v>152796.97</v>
      </c>
      <c r="F107" s="136">
        <v>149158.15</v>
      </c>
      <c r="G107" s="136">
        <v>176215.67</v>
      </c>
      <c r="H107" s="136">
        <v>162507.46</v>
      </c>
      <c r="I107" s="136">
        <v>168298.86</v>
      </c>
      <c r="J107" s="136">
        <v>382114.1</v>
      </c>
      <c r="K107" s="136">
        <v>158598.01999999999</v>
      </c>
      <c r="L107" s="136">
        <v>175343.47</v>
      </c>
      <c r="M107" s="136">
        <v>173106.16</v>
      </c>
      <c r="N107" s="136">
        <v>168180.78</v>
      </c>
      <c r="O107" s="136">
        <v>150740.99</v>
      </c>
      <c r="P107" s="136">
        <v>157469.97</v>
      </c>
      <c r="Q107" s="136">
        <v>165876.29999999999</v>
      </c>
      <c r="R107" s="136">
        <v>150355.21</v>
      </c>
      <c r="S107" s="116">
        <f t="shared" si="6"/>
        <v>1.9750021416569914E-2</v>
      </c>
    </row>
    <row r="108" spans="1:19" s="1" customFormat="1" x14ac:dyDescent="0.25">
      <c r="A108" s="138" t="s">
        <v>8</v>
      </c>
      <c r="B108" s="136">
        <v>67047.02</v>
      </c>
      <c r="C108" s="136">
        <v>84939.23</v>
      </c>
      <c r="D108" s="136">
        <v>99648.78</v>
      </c>
      <c r="E108" s="136">
        <v>116033.66</v>
      </c>
      <c r="F108" s="136">
        <v>109692.19</v>
      </c>
      <c r="G108" s="136">
        <v>103145.51</v>
      </c>
      <c r="H108" s="136">
        <v>163904.94</v>
      </c>
      <c r="I108" s="136">
        <v>165877.23000000001</v>
      </c>
      <c r="J108" s="136">
        <v>194714.37</v>
      </c>
      <c r="K108" s="136">
        <v>148028.17000000001</v>
      </c>
      <c r="L108" s="136">
        <v>165161.47</v>
      </c>
      <c r="M108" s="136">
        <v>183455.24</v>
      </c>
      <c r="N108" s="136">
        <v>168535.06</v>
      </c>
      <c r="O108" s="136">
        <v>147184.06</v>
      </c>
      <c r="P108" s="136">
        <v>136583.97</v>
      </c>
      <c r="Q108" s="136">
        <v>125602.44</v>
      </c>
      <c r="R108" s="136">
        <v>135314.06</v>
      </c>
      <c r="S108" s="116">
        <f t="shared" si="6"/>
        <v>1.7774279873394652E-2</v>
      </c>
    </row>
    <row r="109" spans="1:19" x14ac:dyDescent="0.25">
      <c r="R109" s="114" t="s">
        <v>1</v>
      </c>
      <c r="S109" s="117">
        <f>S97-SUM(S98:S108)</f>
        <v>2.8330309066406212E-2</v>
      </c>
    </row>
    <row r="110" spans="1:19" s="1" customFormat="1" ht="25.5" x14ac:dyDescent="0.25">
      <c r="A110" s="119" t="s">
        <v>161</v>
      </c>
      <c r="B110" s="137" t="s">
        <v>129</v>
      </c>
      <c r="C110" s="137" t="s">
        <v>130</v>
      </c>
      <c r="D110" s="137" t="s">
        <v>131</v>
      </c>
      <c r="E110" s="137" t="s">
        <v>132</v>
      </c>
      <c r="F110" s="137" t="s">
        <v>133</v>
      </c>
      <c r="G110" s="137" t="s">
        <v>134</v>
      </c>
      <c r="H110" s="137" t="s">
        <v>135</v>
      </c>
      <c r="I110" s="137" t="s">
        <v>136</v>
      </c>
      <c r="J110" s="137" t="s">
        <v>137</v>
      </c>
      <c r="K110" s="137" t="s">
        <v>138</v>
      </c>
      <c r="L110" s="137" t="s">
        <v>139</v>
      </c>
      <c r="M110" s="137" t="s">
        <v>140</v>
      </c>
      <c r="N110" s="137" t="s">
        <v>141</v>
      </c>
      <c r="O110" s="137" t="s">
        <v>142</v>
      </c>
      <c r="P110" s="137" t="s">
        <v>143</v>
      </c>
      <c r="Q110" s="137" t="s">
        <v>144</v>
      </c>
      <c r="R110" s="137" t="s">
        <v>145</v>
      </c>
      <c r="S110" s="123" t="s">
        <v>148</v>
      </c>
    </row>
    <row r="111" spans="1:19" s="1" customFormat="1" x14ac:dyDescent="0.25">
      <c r="A111" s="138" t="s">
        <v>11</v>
      </c>
      <c r="B111" s="136">
        <v>944242.24</v>
      </c>
      <c r="C111" s="136">
        <v>1001610.31</v>
      </c>
      <c r="D111" s="136">
        <v>1160272.8600000001</v>
      </c>
      <c r="E111" s="136">
        <v>1109182.02</v>
      </c>
      <c r="F111" s="136">
        <v>1344650.04</v>
      </c>
      <c r="G111" s="136">
        <v>1533552.08</v>
      </c>
      <c r="H111" s="136">
        <v>1641177.9</v>
      </c>
      <c r="I111" s="136">
        <v>1954799.2</v>
      </c>
      <c r="J111" s="136">
        <v>2049935.06</v>
      </c>
      <c r="K111" s="136">
        <v>2147627.85</v>
      </c>
      <c r="L111" s="136">
        <v>2665606.87</v>
      </c>
      <c r="M111" s="136">
        <v>2720901.55</v>
      </c>
      <c r="N111" s="136">
        <v>3016613.95</v>
      </c>
      <c r="O111" s="136">
        <v>3899574.03</v>
      </c>
      <c r="P111" s="136">
        <v>4101249.73</v>
      </c>
      <c r="Q111" s="136">
        <v>4347919.32</v>
      </c>
      <c r="R111" s="136">
        <v>4591085.8899999997</v>
      </c>
      <c r="S111" s="116">
        <f>R111/$R$111</f>
        <v>1</v>
      </c>
    </row>
    <row r="112" spans="1:19" s="1" customFormat="1" x14ac:dyDescent="0.25">
      <c r="A112" s="138" t="s">
        <v>6</v>
      </c>
      <c r="B112" s="136">
        <v>90526.98</v>
      </c>
      <c r="C112" s="136">
        <v>104071.57</v>
      </c>
      <c r="D112" s="136">
        <v>143273.60000000001</v>
      </c>
      <c r="E112" s="136">
        <v>203446.02</v>
      </c>
      <c r="F112" s="136">
        <v>297083.15000000002</v>
      </c>
      <c r="G112" s="136">
        <v>357494.73</v>
      </c>
      <c r="H112" s="136">
        <v>379010.26</v>
      </c>
      <c r="I112" s="136">
        <v>528245.1</v>
      </c>
      <c r="J112" s="136">
        <v>551576.01</v>
      </c>
      <c r="K112" s="136">
        <v>639042.5</v>
      </c>
      <c r="L112" s="136">
        <v>742668.47</v>
      </c>
      <c r="M112" s="136">
        <v>684838.95</v>
      </c>
      <c r="N112" s="136">
        <v>1069992.31</v>
      </c>
      <c r="O112" s="136">
        <v>1509436.11</v>
      </c>
      <c r="P112" s="136">
        <v>1834410.39</v>
      </c>
      <c r="Q112" s="136">
        <v>1964830.71</v>
      </c>
      <c r="R112" s="136">
        <v>1980410.8799999999</v>
      </c>
      <c r="S112" s="116">
        <f t="shared" ref="S112:S121" si="7">R112/$R$111</f>
        <v>0.43136001535357904</v>
      </c>
    </row>
    <row r="113" spans="1:19" s="1" customFormat="1" x14ac:dyDescent="0.25">
      <c r="A113" s="138" t="s">
        <v>146</v>
      </c>
      <c r="B113" s="136">
        <v>11612.51</v>
      </c>
      <c r="C113" s="136">
        <v>15535.55</v>
      </c>
      <c r="D113" s="136">
        <v>31613.21</v>
      </c>
      <c r="E113" s="136">
        <v>36862.32</v>
      </c>
      <c r="F113" s="136">
        <v>67820.19</v>
      </c>
      <c r="G113" s="136">
        <v>97109.71</v>
      </c>
      <c r="H113" s="136">
        <v>210007.59</v>
      </c>
      <c r="I113" s="136">
        <v>339566.87</v>
      </c>
      <c r="J113" s="136">
        <v>372080.77</v>
      </c>
      <c r="K113" s="136">
        <v>417955.67</v>
      </c>
      <c r="L113" s="136">
        <v>625520.34</v>
      </c>
      <c r="M113" s="136">
        <v>638490.16</v>
      </c>
      <c r="N113" s="136">
        <v>664230.64</v>
      </c>
      <c r="O113" s="136">
        <v>819437.97</v>
      </c>
      <c r="P113" s="136">
        <v>862653.64</v>
      </c>
      <c r="Q113" s="136">
        <v>784610.07</v>
      </c>
      <c r="R113" s="136">
        <v>718008.84</v>
      </c>
      <c r="S113" s="116">
        <f t="shared" si="7"/>
        <v>0.15639194238642309</v>
      </c>
    </row>
    <row r="114" spans="1:19" s="1" customFormat="1" x14ac:dyDescent="0.25">
      <c r="A114" s="138" t="s">
        <v>9</v>
      </c>
      <c r="B114" s="136">
        <v>158581.18</v>
      </c>
      <c r="C114" s="136">
        <v>147393.73000000001</v>
      </c>
      <c r="D114" s="136">
        <v>136470.54999999999</v>
      </c>
      <c r="E114" s="136">
        <v>135287.67000000001</v>
      </c>
      <c r="F114" s="136">
        <v>180998.12</v>
      </c>
      <c r="G114" s="136">
        <v>210987.23</v>
      </c>
      <c r="H114" s="136">
        <v>213711.27</v>
      </c>
      <c r="I114" s="136">
        <v>246458.74</v>
      </c>
      <c r="J114" s="136">
        <v>325124.07</v>
      </c>
      <c r="K114" s="136">
        <v>279555.33</v>
      </c>
      <c r="L114" s="136">
        <v>288283.31</v>
      </c>
      <c r="M114" s="136">
        <v>363687.32</v>
      </c>
      <c r="N114" s="136">
        <v>400601.51</v>
      </c>
      <c r="O114" s="136">
        <v>459150.93</v>
      </c>
      <c r="P114" s="136">
        <v>473890.68</v>
      </c>
      <c r="Q114" s="136">
        <v>650210.96</v>
      </c>
      <c r="R114" s="136">
        <v>764152.25</v>
      </c>
      <c r="S114" s="116">
        <f t="shared" si="7"/>
        <v>0.16644259513080031</v>
      </c>
    </row>
    <row r="115" spans="1:19" s="1" customFormat="1" x14ac:dyDescent="0.25">
      <c r="A115" s="138" t="s">
        <v>7</v>
      </c>
      <c r="B115" s="136">
        <v>59200.6</v>
      </c>
      <c r="C115" s="136">
        <v>74932.42</v>
      </c>
      <c r="D115" s="136">
        <v>94619.64</v>
      </c>
      <c r="E115" s="136">
        <v>97998.32</v>
      </c>
      <c r="F115" s="136">
        <v>147128.35</v>
      </c>
      <c r="G115" s="136">
        <v>153727.75</v>
      </c>
      <c r="H115" s="136">
        <v>151024.89000000001</v>
      </c>
      <c r="I115" s="136">
        <v>204109.29</v>
      </c>
      <c r="J115" s="136">
        <v>204667.94</v>
      </c>
      <c r="K115" s="136">
        <v>170397.33</v>
      </c>
      <c r="L115" s="136">
        <v>205290.27</v>
      </c>
      <c r="M115" s="136">
        <v>171104.97</v>
      </c>
      <c r="N115" s="136">
        <v>206390.82</v>
      </c>
      <c r="O115" s="136">
        <v>283658.56</v>
      </c>
      <c r="P115" s="136">
        <v>218020.04</v>
      </c>
      <c r="Q115" s="136">
        <v>213082.49</v>
      </c>
      <c r="R115" s="136">
        <v>417132.67</v>
      </c>
      <c r="S115" s="116">
        <f t="shared" si="7"/>
        <v>9.0857082614936663E-2</v>
      </c>
    </row>
    <row r="116" spans="1:19" s="1" customFormat="1" x14ac:dyDescent="0.25">
      <c r="A116" s="138" t="s">
        <v>4</v>
      </c>
      <c r="B116" s="136">
        <v>287152.94</v>
      </c>
      <c r="C116" s="136">
        <v>276891.32</v>
      </c>
      <c r="D116" s="136">
        <v>330596.69</v>
      </c>
      <c r="E116" s="136">
        <v>293553.91999999998</v>
      </c>
      <c r="F116" s="136">
        <v>312478.27</v>
      </c>
      <c r="G116" s="136">
        <v>339228.86</v>
      </c>
      <c r="H116" s="136">
        <v>268187.21000000002</v>
      </c>
      <c r="I116" s="136">
        <v>233161.4</v>
      </c>
      <c r="J116" s="136">
        <v>210143.13</v>
      </c>
      <c r="K116" s="136">
        <v>268120.63</v>
      </c>
      <c r="L116" s="136">
        <v>309982.56</v>
      </c>
      <c r="M116" s="136">
        <v>324251.46999999997</v>
      </c>
      <c r="N116" s="136">
        <v>135974.46</v>
      </c>
      <c r="O116" s="136">
        <v>212501.98</v>
      </c>
      <c r="P116" s="136">
        <v>128108.41</v>
      </c>
      <c r="Q116" s="136">
        <v>140453.57999999999</v>
      </c>
      <c r="R116" s="136">
        <v>138714.70000000001</v>
      </c>
      <c r="S116" s="116">
        <f t="shared" si="7"/>
        <v>3.021391960933234E-2</v>
      </c>
    </row>
    <row r="117" spans="1:19" s="1" customFormat="1" x14ac:dyDescent="0.25">
      <c r="A117" s="138" t="s">
        <v>2</v>
      </c>
      <c r="B117" s="136">
        <v>64792.68</v>
      </c>
      <c r="C117" s="136">
        <v>83613.88</v>
      </c>
      <c r="D117" s="136">
        <v>76686.850000000006</v>
      </c>
      <c r="E117" s="136">
        <v>60219.12</v>
      </c>
      <c r="F117" s="136">
        <v>37320.97</v>
      </c>
      <c r="G117" s="136">
        <v>55472.21</v>
      </c>
      <c r="H117" s="136">
        <v>60214.64</v>
      </c>
      <c r="I117" s="136">
        <v>79886.990000000005</v>
      </c>
      <c r="J117" s="136">
        <v>54803.92</v>
      </c>
      <c r="K117" s="136">
        <v>90403.520000000004</v>
      </c>
      <c r="L117" s="136">
        <v>217666.05</v>
      </c>
      <c r="M117" s="136">
        <v>259305.11</v>
      </c>
      <c r="N117" s="136">
        <v>186570.52</v>
      </c>
      <c r="O117" s="136">
        <v>197726.5</v>
      </c>
      <c r="P117" s="136">
        <v>126650.82</v>
      </c>
      <c r="Q117" s="136">
        <v>175026.57</v>
      </c>
      <c r="R117" s="136">
        <v>217519.25</v>
      </c>
      <c r="S117" s="116">
        <f t="shared" si="7"/>
        <v>4.7378606110111354E-2</v>
      </c>
    </row>
    <row r="118" spans="1:19" s="1" customFormat="1" x14ac:dyDescent="0.25">
      <c r="A118" s="138" t="s">
        <v>10</v>
      </c>
      <c r="B118" s="136">
        <v>1788.63</v>
      </c>
      <c r="C118" s="136">
        <v>114.77</v>
      </c>
      <c r="D118" s="136">
        <v>289.13</v>
      </c>
      <c r="E118" s="136">
        <v>381.78</v>
      </c>
      <c r="F118" s="136">
        <v>461.24</v>
      </c>
      <c r="G118" s="136">
        <v>1235.3499999999999</v>
      </c>
      <c r="H118" s="136">
        <v>1266.79</v>
      </c>
      <c r="I118" s="136">
        <v>1962.53</v>
      </c>
      <c r="J118" s="136">
        <v>5786.81</v>
      </c>
      <c r="K118" s="136">
        <v>13405.08</v>
      </c>
      <c r="L118" s="136">
        <v>13530.26</v>
      </c>
      <c r="M118" s="136">
        <v>21189.23</v>
      </c>
      <c r="N118" s="136">
        <v>104369.37</v>
      </c>
      <c r="O118" s="136">
        <v>161603.56</v>
      </c>
      <c r="P118" s="136">
        <v>261065.87</v>
      </c>
      <c r="Q118" s="136">
        <v>240974.13</v>
      </c>
      <c r="R118" s="136">
        <v>158520.24</v>
      </c>
      <c r="S118" s="116">
        <f t="shared" si="7"/>
        <v>3.4527831497397667E-2</v>
      </c>
    </row>
    <row r="119" spans="1:19" s="1" customFormat="1" x14ac:dyDescent="0.25">
      <c r="A119" s="138" t="s">
        <v>0</v>
      </c>
      <c r="B119" s="136">
        <v>132834.29999999999</v>
      </c>
      <c r="C119" s="136">
        <v>144205.42000000001</v>
      </c>
      <c r="D119" s="136">
        <v>163240.04999999999</v>
      </c>
      <c r="E119" s="136">
        <v>138140.6</v>
      </c>
      <c r="F119" s="136">
        <v>166765.91</v>
      </c>
      <c r="G119" s="136">
        <v>181292.08</v>
      </c>
      <c r="H119" s="136">
        <v>203402.7</v>
      </c>
      <c r="I119" s="136">
        <v>181155.71</v>
      </c>
      <c r="J119" s="136">
        <v>159924.91</v>
      </c>
      <c r="K119" s="136">
        <v>140998.74</v>
      </c>
      <c r="L119" s="136">
        <v>99790.55</v>
      </c>
      <c r="M119" s="136">
        <v>105286.33</v>
      </c>
      <c r="N119" s="136">
        <v>95147.47</v>
      </c>
      <c r="O119" s="136">
        <v>104041.51</v>
      </c>
      <c r="P119" s="136">
        <v>82823.19</v>
      </c>
      <c r="Q119" s="136">
        <v>65728.73</v>
      </c>
      <c r="R119" s="136">
        <v>49543.86</v>
      </c>
      <c r="S119" s="116">
        <f t="shared" si="7"/>
        <v>1.0791316300118273E-2</v>
      </c>
    </row>
    <row r="120" spans="1:19" s="1" customFormat="1" x14ac:dyDescent="0.25">
      <c r="A120" s="138" t="s">
        <v>3</v>
      </c>
      <c r="B120" s="136">
        <v>62876.53</v>
      </c>
      <c r="C120" s="136">
        <v>70651.839999999997</v>
      </c>
      <c r="D120" s="136">
        <v>113316.81</v>
      </c>
      <c r="E120" s="136">
        <v>75984.55</v>
      </c>
      <c r="F120" s="136">
        <v>60281.38</v>
      </c>
      <c r="G120" s="136">
        <v>72878.95</v>
      </c>
      <c r="H120" s="136">
        <v>81933.570000000007</v>
      </c>
      <c r="I120" s="136">
        <v>70230.81</v>
      </c>
      <c r="J120" s="136">
        <v>65607.16</v>
      </c>
      <c r="K120" s="136">
        <v>53980.5</v>
      </c>
      <c r="L120" s="136">
        <v>75735.75</v>
      </c>
      <c r="M120" s="136">
        <v>90327.99</v>
      </c>
      <c r="N120" s="136">
        <v>89858.74</v>
      </c>
      <c r="O120" s="136">
        <v>80939.22</v>
      </c>
      <c r="P120" s="136">
        <v>80463.399999999994</v>
      </c>
      <c r="Q120" s="136">
        <v>76933.09</v>
      </c>
      <c r="R120" s="136">
        <v>81881.240000000005</v>
      </c>
      <c r="S120" s="116">
        <f t="shared" si="7"/>
        <v>1.7834830792067803E-2</v>
      </c>
    </row>
    <row r="121" spans="1:19" s="1" customFormat="1" x14ac:dyDescent="0.25">
      <c r="A121" s="138" t="s">
        <v>8</v>
      </c>
      <c r="B121" s="136">
        <v>7085.56</v>
      </c>
      <c r="C121" s="136">
        <v>8573.25</v>
      </c>
      <c r="D121" s="136">
        <v>8795.51</v>
      </c>
      <c r="E121" s="136">
        <v>7368.94</v>
      </c>
      <c r="F121" s="136">
        <v>15365.49</v>
      </c>
      <c r="G121" s="136">
        <v>14118.44</v>
      </c>
      <c r="H121" s="136">
        <v>12547.28</v>
      </c>
      <c r="I121" s="136">
        <v>28284.15</v>
      </c>
      <c r="J121" s="136">
        <v>44210.86</v>
      </c>
      <c r="K121" s="136">
        <v>41803.629999999997</v>
      </c>
      <c r="L121" s="136">
        <v>52271.94</v>
      </c>
      <c r="M121" s="136">
        <v>22323.4</v>
      </c>
      <c r="N121" s="136">
        <v>19493.689999999999</v>
      </c>
      <c r="O121" s="136">
        <v>7664.22</v>
      </c>
      <c r="P121" s="136">
        <v>19812.080000000002</v>
      </c>
      <c r="Q121" s="136">
        <v>30899.66</v>
      </c>
      <c r="R121" s="136">
        <v>52273.03</v>
      </c>
      <c r="S121" s="116">
        <f t="shared" si="7"/>
        <v>1.1385766080712553E-2</v>
      </c>
    </row>
    <row r="122" spans="1:19" x14ac:dyDescent="0.25">
      <c r="R122" s="6" t="s">
        <v>1</v>
      </c>
      <c r="S122" s="117">
        <f>S111-SUM(S112:S121)</f>
        <v>2.8160941245208848E-3</v>
      </c>
    </row>
  </sheetData>
  <mergeCells count="2">
    <mergeCell ref="A1:N1"/>
    <mergeCell ref="A66:N6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topLeftCell="A25" workbookViewId="0">
      <selection activeCell="A30" sqref="A30:N30"/>
    </sheetView>
  </sheetViews>
  <sheetFormatPr baseColWidth="10" defaultRowHeight="15" x14ac:dyDescent="0.25"/>
  <cols>
    <col min="1" max="1" width="30" bestFit="1" customWidth="1"/>
    <col min="2" max="7" width="12.85546875" bestFit="1" customWidth="1"/>
  </cols>
  <sheetData>
    <row r="1" spans="1:22" s="75" customFormat="1" ht="18.75" x14ac:dyDescent="0.3">
      <c r="A1" s="146" t="s">
        <v>126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64"/>
      <c r="P1" s="64"/>
      <c r="Q1" s="64"/>
      <c r="R1" s="64"/>
      <c r="S1" s="64"/>
      <c r="T1" s="64"/>
      <c r="U1" s="64"/>
      <c r="V1" s="64"/>
    </row>
    <row r="2" spans="1:22" s="75" customFormat="1" x14ac:dyDescent="0.25">
      <c r="A2" s="147" t="s">
        <v>128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64"/>
      <c r="P2" s="64"/>
      <c r="Q2" s="64"/>
      <c r="R2" s="64"/>
      <c r="S2" s="64"/>
      <c r="T2" s="64"/>
      <c r="U2" s="64"/>
      <c r="V2" s="64"/>
    </row>
    <row r="3" spans="1:22" s="75" customFormat="1" x14ac:dyDescent="0.25">
      <c r="A3" s="17"/>
    </row>
    <row r="4" spans="1:22" s="75" customFormat="1" x14ac:dyDescent="0.25">
      <c r="A4" s="24"/>
      <c r="B4" s="25">
        <v>2008</v>
      </c>
      <c r="C4" s="25">
        <v>2009</v>
      </c>
      <c r="D4" s="25">
        <v>2010</v>
      </c>
      <c r="E4" s="25">
        <v>2011</v>
      </c>
      <c r="F4" s="25">
        <v>2012</v>
      </c>
      <c r="G4" s="26">
        <v>2013</v>
      </c>
    </row>
    <row r="5" spans="1:22" s="75" customFormat="1" x14ac:dyDescent="0.25">
      <c r="A5" s="27" t="s">
        <v>72</v>
      </c>
      <c r="B5" s="96">
        <v>738441045</v>
      </c>
      <c r="C5" s="97">
        <v>568709700</v>
      </c>
      <c r="D5" s="97">
        <v>623547771</v>
      </c>
      <c r="E5" s="97">
        <v>677406727</v>
      </c>
      <c r="F5" s="97">
        <v>833606771</v>
      </c>
      <c r="G5" s="106">
        <v>790500564</v>
      </c>
    </row>
    <row r="6" spans="1:22" s="75" customFormat="1" x14ac:dyDescent="0.25">
      <c r="A6" s="28" t="s">
        <v>62</v>
      </c>
      <c r="B6" s="98">
        <v>11735081</v>
      </c>
      <c r="C6" s="99">
        <v>8582212</v>
      </c>
      <c r="D6" s="99">
        <v>12208927</v>
      </c>
      <c r="E6" s="99">
        <v>10376292</v>
      </c>
      <c r="F6" s="99">
        <v>11967264</v>
      </c>
      <c r="G6" s="107">
        <v>11967264</v>
      </c>
    </row>
    <row r="7" spans="1:22" s="75" customFormat="1" x14ac:dyDescent="0.25">
      <c r="A7" s="28" t="s">
        <v>63</v>
      </c>
      <c r="B7" s="98">
        <v>726705964</v>
      </c>
      <c r="C7" s="99">
        <v>551545276</v>
      </c>
      <c r="D7" s="99">
        <v>608490843</v>
      </c>
      <c r="E7" s="99">
        <v>664609091</v>
      </c>
      <c r="F7" s="99">
        <v>815877817</v>
      </c>
      <c r="G7" s="107">
        <v>772771610</v>
      </c>
    </row>
    <row r="8" spans="1:22" s="75" customFormat="1" x14ac:dyDescent="0.25">
      <c r="A8" s="27" t="s">
        <v>73</v>
      </c>
      <c r="B8" s="100">
        <v>531108052</v>
      </c>
      <c r="C8" s="101">
        <v>395783984</v>
      </c>
      <c r="D8" s="101">
        <v>503535396</v>
      </c>
      <c r="E8" s="101">
        <v>560641152</v>
      </c>
      <c r="F8" s="101">
        <v>715734882</v>
      </c>
      <c r="G8" s="108">
        <v>666326609</v>
      </c>
    </row>
    <row r="9" spans="1:22" s="75" customFormat="1" x14ac:dyDescent="0.25">
      <c r="A9" s="28" t="s">
        <v>74</v>
      </c>
      <c r="B9" s="98">
        <v>9719552</v>
      </c>
      <c r="C9" s="99">
        <v>7382922</v>
      </c>
      <c r="D9" s="99">
        <v>5671577</v>
      </c>
      <c r="E9" s="99">
        <v>5051728</v>
      </c>
      <c r="F9" s="99">
        <v>6518948</v>
      </c>
      <c r="G9" s="107">
        <v>6518948</v>
      </c>
    </row>
    <row r="10" spans="1:22" s="75" customFormat="1" x14ac:dyDescent="0.25">
      <c r="A10" s="29" t="s">
        <v>75</v>
      </c>
      <c r="B10" s="102">
        <v>2494210</v>
      </c>
      <c r="C10" s="103">
        <v>1114912</v>
      </c>
      <c r="D10" s="103">
        <v>1300035</v>
      </c>
      <c r="E10" s="103">
        <v>546055</v>
      </c>
      <c r="F10" s="103">
        <v>546200</v>
      </c>
      <c r="G10" s="109">
        <v>546200</v>
      </c>
    </row>
    <row r="11" spans="1:22" s="75" customFormat="1" x14ac:dyDescent="0.25">
      <c r="A11" s="29" t="s">
        <v>76</v>
      </c>
      <c r="B11" s="102">
        <v>7225342</v>
      </c>
      <c r="C11" s="103">
        <v>6268010</v>
      </c>
      <c r="D11" s="103">
        <v>4371542</v>
      </c>
      <c r="E11" s="103">
        <v>4505673</v>
      </c>
      <c r="F11" s="103">
        <v>5972748</v>
      </c>
      <c r="G11" s="109">
        <v>5972748</v>
      </c>
    </row>
    <row r="12" spans="1:22" s="75" customFormat="1" x14ac:dyDescent="0.25">
      <c r="A12" s="28" t="s">
        <v>77</v>
      </c>
      <c r="B12" s="98">
        <v>521388500</v>
      </c>
      <c r="C12" s="99">
        <v>381018140</v>
      </c>
      <c r="D12" s="99">
        <v>492192242</v>
      </c>
      <c r="E12" s="99">
        <v>550537696</v>
      </c>
      <c r="F12" s="99">
        <v>702696986</v>
      </c>
      <c r="G12" s="107">
        <v>653288713</v>
      </c>
    </row>
    <row r="13" spans="1:22" s="75" customFormat="1" x14ac:dyDescent="0.25">
      <c r="A13" s="29" t="s">
        <v>78</v>
      </c>
      <c r="B13" s="102">
        <v>160475601</v>
      </c>
      <c r="C13" s="103">
        <v>120161270</v>
      </c>
      <c r="D13" s="103">
        <v>163487152</v>
      </c>
      <c r="E13" s="103">
        <v>138825812</v>
      </c>
      <c r="F13" s="103">
        <v>151768118</v>
      </c>
      <c r="G13" s="109">
        <v>155341813</v>
      </c>
    </row>
    <row r="14" spans="1:22" s="75" customFormat="1" x14ac:dyDescent="0.25">
      <c r="A14" s="29" t="s">
        <v>79</v>
      </c>
      <c r="B14" s="102">
        <v>360912899</v>
      </c>
      <c r="C14" s="103">
        <v>260856870</v>
      </c>
      <c r="D14" s="103">
        <v>328705090</v>
      </c>
      <c r="E14" s="103">
        <v>411711884</v>
      </c>
      <c r="F14" s="103">
        <v>550928868</v>
      </c>
      <c r="G14" s="109">
        <v>497946900</v>
      </c>
    </row>
    <row r="15" spans="1:22" s="75" customFormat="1" x14ac:dyDescent="0.25">
      <c r="A15" s="27" t="s">
        <v>64</v>
      </c>
      <c r="B15" s="100">
        <v>155429548</v>
      </c>
      <c r="C15" s="101">
        <v>137089497</v>
      </c>
      <c r="D15" s="101">
        <v>97101529</v>
      </c>
      <c r="E15" s="101">
        <v>85625681</v>
      </c>
      <c r="F15" s="101">
        <v>77745514</v>
      </c>
      <c r="G15" s="108">
        <v>84867714</v>
      </c>
    </row>
    <row r="16" spans="1:22" s="75" customFormat="1" x14ac:dyDescent="0.25">
      <c r="A16" s="28" t="s">
        <v>65</v>
      </c>
      <c r="B16" s="98">
        <v>0</v>
      </c>
      <c r="C16" s="99">
        <v>0</v>
      </c>
      <c r="D16" s="99">
        <v>4680463</v>
      </c>
      <c r="E16" s="99">
        <v>3977474</v>
      </c>
      <c r="F16" s="99">
        <v>3102787</v>
      </c>
      <c r="G16" s="107">
        <v>3102787</v>
      </c>
    </row>
    <row r="17" spans="1:22" s="75" customFormat="1" x14ac:dyDescent="0.25">
      <c r="A17" s="29" t="s">
        <v>80</v>
      </c>
      <c r="B17" s="102">
        <v>0</v>
      </c>
      <c r="C17" s="103">
        <v>0</v>
      </c>
      <c r="D17" s="103">
        <v>1600454</v>
      </c>
      <c r="E17" s="103">
        <v>1212991</v>
      </c>
      <c r="F17" s="103">
        <v>1016711</v>
      </c>
      <c r="G17" s="109">
        <v>1016711</v>
      </c>
    </row>
    <row r="18" spans="1:22" s="75" customFormat="1" x14ac:dyDescent="0.25">
      <c r="A18" s="29" t="s">
        <v>81</v>
      </c>
      <c r="B18" s="102">
        <v>0</v>
      </c>
      <c r="C18" s="103">
        <v>0</v>
      </c>
      <c r="D18" s="103">
        <v>3080009</v>
      </c>
      <c r="E18" s="103">
        <v>2764483</v>
      </c>
      <c r="F18" s="103">
        <v>2086076</v>
      </c>
      <c r="G18" s="109">
        <v>2086076</v>
      </c>
    </row>
    <row r="19" spans="1:22" s="75" customFormat="1" x14ac:dyDescent="0.25">
      <c r="A19" s="28" t="s">
        <v>66</v>
      </c>
      <c r="B19" s="98">
        <v>155429548</v>
      </c>
      <c r="C19" s="99">
        <v>137089497</v>
      </c>
      <c r="D19" s="99">
        <v>97101529</v>
      </c>
      <c r="E19" s="99">
        <v>85625681</v>
      </c>
      <c r="F19" s="99">
        <v>77745514</v>
      </c>
      <c r="G19" s="107">
        <v>84867714</v>
      </c>
    </row>
    <row r="20" spans="1:22" s="75" customFormat="1" x14ac:dyDescent="0.25">
      <c r="A20" s="29" t="s">
        <v>82</v>
      </c>
      <c r="B20" s="102">
        <v>79212356</v>
      </c>
      <c r="C20" s="103">
        <v>67726124</v>
      </c>
      <c r="D20" s="103">
        <v>46684521</v>
      </c>
      <c r="E20" s="103">
        <v>38311650</v>
      </c>
      <c r="F20" s="103">
        <v>33357816</v>
      </c>
      <c r="G20" s="109">
        <v>37733356</v>
      </c>
    </row>
    <row r="21" spans="1:22" s="75" customFormat="1" x14ac:dyDescent="0.25">
      <c r="A21" s="29" t="s">
        <v>83</v>
      </c>
      <c r="B21" s="102">
        <v>76217192</v>
      </c>
      <c r="C21" s="103">
        <v>69363373</v>
      </c>
      <c r="D21" s="103">
        <v>50417008</v>
      </c>
      <c r="E21" s="103">
        <v>47314031</v>
      </c>
      <c r="F21" s="103">
        <v>44387698</v>
      </c>
      <c r="G21" s="109">
        <v>47134358</v>
      </c>
    </row>
    <row r="22" spans="1:22" s="75" customFormat="1" x14ac:dyDescent="0.25">
      <c r="A22" s="30" t="s">
        <v>67</v>
      </c>
      <c r="B22" s="100">
        <v>51903445</v>
      </c>
      <c r="C22" s="101">
        <v>35836219</v>
      </c>
      <c r="D22" s="101">
        <v>22910846</v>
      </c>
      <c r="E22" s="101">
        <v>31139894</v>
      </c>
      <c r="F22" s="101">
        <v>40126375</v>
      </c>
      <c r="G22" s="108">
        <v>39306241</v>
      </c>
    </row>
    <row r="23" spans="1:22" s="75" customFormat="1" x14ac:dyDescent="0.25">
      <c r="A23" s="28" t="s">
        <v>68</v>
      </c>
      <c r="B23" s="98">
        <v>2015529</v>
      </c>
      <c r="C23" s="99">
        <v>1199290</v>
      </c>
      <c r="D23" s="99">
        <v>1856887</v>
      </c>
      <c r="E23" s="99">
        <v>1347090</v>
      </c>
      <c r="F23" s="99">
        <v>2345529</v>
      </c>
      <c r="G23" s="107">
        <v>2345529</v>
      </c>
    </row>
    <row r="24" spans="1:22" s="75" customFormat="1" x14ac:dyDescent="0.25">
      <c r="A24" s="29" t="s">
        <v>84</v>
      </c>
      <c r="B24" s="102">
        <v>0</v>
      </c>
      <c r="C24" s="103">
        <v>0</v>
      </c>
      <c r="D24" s="103">
        <v>1030868</v>
      </c>
      <c r="E24" s="103">
        <v>1016714</v>
      </c>
      <c r="F24" s="103">
        <v>1370002</v>
      </c>
      <c r="G24" s="109">
        <v>1370002</v>
      </c>
    </row>
    <row r="25" spans="1:22" s="75" customFormat="1" x14ac:dyDescent="0.25">
      <c r="A25" s="29" t="s">
        <v>85</v>
      </c>
      <c r="B25" s="102">
        <v>2015529</v>
      </c>
      <c r="C25" s="103">
        <v>1199290</v>
      </c>
      <c r="D25" s="103">
        <v>826019</v>
      </c>
      <c r="E25" s="103">
        <v>330376</v>
      </c>
      <c r="F25" s="103">
        <v>975527</v>
      </c>
      <c r="G25" s="109">
        <v>975527</v>
      </c>
    </row>
    <row r="26" spans="1:22" s="75" customFormat="1" x14ac:dyDescent="0.25">
      <c r="A26" s="28" t="s">
        <v>69</v>
      </c>
      <c r="B26" s="98">
        <v>49887916</v>
      </c>
      <c r="C26" s="99">
        <v>33437639</v>
      </c>
      <c r="D26" s="99">
        <v>19197072</v>
      </c>
      <c r="E26" s="99">
        <v>28445714</v>
      </c>
      <c r="F26" s="99">
        <v>35435317</v>
      </c>
      <c r="G26" s="107">
        <v>34615183</v>
      </c>
    </row>
    <row r="27" spans="1:22" s="75" customFormat="1" x14ac:dyDescent="0.25">
      <c r="A27" s="29" t="s">
        <v>86</v>
      </c>
      <c r="B27" s="102">
        <v>3939099</v>
      </c>
      <c r="C27" s="103">
        <v>1787813</v>
      </c>
      <c r="D27" s="103">
        <v>7126826</v>
      </c>
      <c r="E27" s="103">
        <v>14547548</v>
      </c>
      <c r="F27" s="103">
        <v>16968461</v>
      </c>
      <c r="G27" s="109">
        <v>16727559</v>
      </c>
    </row>
    <row r="28" spans="1:22" s="75" customFormat="1" x14ac:dyDescent="0.25">
      <c r="A28" s="31" t="s">
        <v>87</v>
      </c>
      <c r="B28" s="104">
        <v>45948817</v>
      </c>
      <c r="C28" s="105">
        <v>31649826</v>
      </c>
      <c r="D28" s="105">
        <v>12070246</v>
      </c>
      <c r="E28" s="105">
        <v>13898166</v>
      </c>
      <c r="F28" s="105">
        <v>18466856</v>
      </c>
      <c r="G28" s="110">
        <v>17887624</v>
      </c>
    </row>
    <row r="29" spans="1:22" s="75" customFormat="1" x14ac:dyDescent="0.25">
      <c r="A29" s="57"/>
      <c r="B29" s="103"/>
      <c r="C29" s="103"/>
      <c r="D29" s="103"/>
      <c r="E29" s="103"/>
      <c r="F29" s="103"/>
      <c r="G29" s="103"/>
    </row>
    <row r="30" spans="1:22" s="75" customFormat="1" x14ac:dyDescent="0.25">
      <c r="A30" s="147" t="s">
        <v>127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64"/>
      <c r="P30" s="64"/>
      <c r="Q30" s="64"/>
      <c r="R30" s="64"/>
      <c r="S30" s="64"/>
      <c r="T30" s="64"/>
      <c r="U30" s="64"/>
      <c r="V30" s="64"/>
    </row>
    <row r="31" spans="1:22" s="75" customFormat="1" x14ac:dyDescent="0.25">
      <c r="A31" s="24"/>
      <c r="B31" s="25">
        <v>2008</v>
      </c>
      <c r="C31" s="25">
        <v>2009</v>
      </c>
      <c r="D31" s="25">
        <v>2010</v>
      </c>
      <c r="E31" s="25">
        <v>2011</v>
      </c>
      <c r="F31" s="25">
        <v>2012</v>
      </c>
      <c r="G31" s="26">
        <v>2013</v>
      </c>
    </row>
    <row r="32" spans="1:22" s="75" customFormat="1" x14ac:dyDescent="0.25">
      <c r="A32" s="27" t="s">
        <v>72</v>
      </c>
      <c r="B32" s="96">
        <v>1825279.36</v>
      </c>
      <c r="C32" s="97">
        <v>1487813.8299999998</v>
      </c>
      <c r="D32" s="97">
        <v>1496056.2</v>
      </c>
      <c r="E32" s="97">
        <v>1491543.12</v>
      </c>
      <c r="F32" s="97">
        <v>1486783.5399999998</v>
      </c>
      <c r="G32" s="106">
        <v>1519163.0999999996</v>
      </c>
    </row>
    <row r="33" spans="1:7" s="75" customFormat="1" x14ac:dyDescent="0.25">
      <c r="A33" s="28" t="s">
        <v>62</v>
      </c>
      <c r="B33" s="98">
        <v>31508.720000000001</v>
      </c>
      <c r="C33" s="99">
        <v>15581.890000000001</v>
      </c>
      <c r="D33" s="99">
        <v>81000.42</v>
      </c>
      <c r="E33" s="99">
        <v>66309.539999999994</v>
      </c>
      <c r="F33" s="99">
        <v>72565.3</v>
      </c>
      <c r="G33" s="107">
        <v>91145.489999999991</v>
      </c>
    </row>
    <row r="34" spans="1:7" s="75" customFormat="1" x14ac:dyDescent="0.25">
      <c r="A34" s="28" t="s">
        <v>63</v>
      </c>
      <c r="B34" s="98">
        <v>1793770.6400000001</v>
      </c>
      <c r="C34" s="99">
        <v>1472231.94</v>
      </c>
      <c r="D34" s="99">
        <v>1415055.78</v>
      </c>
      <c r="E34" s="99">
        <v>1425233.58</v>
      </c>
      <c r="F34" s="99">
        <v>1414218.2399999998</v>
      </c>
      <c r="G34" s="107">
        <v>1428017.6099999999</v>
      </c>
    </row>
    <row r="35" spans="1:7" s="75" customFormat="1" x14ac:dyDescent="0.25">
      <c r="A35" s="27" t="s">
        <v>73</v>
      </c>
      <c r="B35" s="100">
        <v>790917.97</v>
      </c>
      <c r="C35" s="101">
        <v>607951.25</v>
      </c>
      <c r="D35" s="101">
        <v>818206.97000000009</v>
      </c>
      <c r="E35" s="101">
        <v>816840.8600000001</v>
      </c>
      <c r="F35" s="101">
        <v>851099.34</v>
      </c>
      <c r="G35" s="108">
        <v>880931.15999999992</v>
      </c>
    </row>
    <row r="36" spans="1:7" s="75" customFormat="1" x14ac:dyDescent="0.25">
      <c r="A36" s="28" t="s">
        <v>74</v>
      </c>
      <c r="B36" s="98">
        <v>25672.47</v>
      </c>
      <c r="C36" s="99">
        <v>10053.380000000001</v>
      </c>
      <c r="D36" s="99">
        <v>18856.429999999997</v>
      </c>
      <c r="E36" s="99">
        <v>18388.96</v>
      </c>
      <c r="F36" s="99">
        <v>20785.41</v>
      </c>
      <c r="G36" s="107">
        <v>24268.769999999997</v>
      </c>
    </row>
    <row r="37" spans="1:7" s="75" customFormat="1" x14ac:dyDescent="0.25">
      <c r="A37" s="29" t="s">
        <v>75</v>
      </c>
      <c r="B37" s="102">
        <v>9088.3700000000008</v>
      </c>
      <c r="C37" s="103">
        <v>2231.6200000000003</v>
      </c>
      <c r="D37" s="103">
        <v>1870.3700000000001</v>
      </c>
      <c r="E37" s="103">
        <v>712.37</v>
      </c>
      <c r="F37" s="103">
        <v>329.40999999999997</v>
      </c>
      <c r="G37" s="109">
        <v>329.40999999999997</v>
      </c>
    </row>
    <row r="38" spans="1:7" s="75" customFormat="1" x14ac:dyDescent="0.25">
      <c r="A38" s="29" t="s">
        <v>76</v>
      </c>
      <c r="B38" s="102">
        <v>16584.100000000002</v>
      </c>
      <c r="C38" s="103">
        <v>7821.76</v>
      </c>
      <c r="D38" s="103">
        <v>16986.059999999998</v>
      </c>
      <c r="E38" s="103">
        <v>17676.59</v>
      </c>
      <c r="F38" s="103">
        <v>20456</v>
      </c>
      <c r="G38" s="109">
        <v>23939.359999999997</v>
      </c>
    </row>
    <row r="39" spans="1:7" s="75" customFormat="1" x14ac:dyDescent="0.25">
      <c r="A39" s="28" t="s">
        <v>77</v>
      </c>
      <c r="B39" s="98">
        <v>765245.5</v>
      </c>
      <c r="C39" s="99">
        <v>597897.87</v>
      </c>
      <c r="D39" s="99">
        <v>799350.54</v>
      </c>
      <c r="E39" s="99">
        <v>798451.90000000014</v>
      </c>
      <c r="F39" s="99">
        <v>830313.92999999993</v>
      </c>
      <c r="G39" s="107">
        <v>856662.3899999999</v>
      </c>
    </row>
    <row r="40" spans="1:7" s="75" customFormat="1" x14ac:dyDescent="0.25">
      <c r="A40" s="29" t="s">
        <v>78</v>
      </c>
      <c r="B40" s="102">
        <v>341726.22000000003</v>
      </c>
      <c r="C40" s="103">
        <v>251280.96000000002</v>
      </c>
      <c r="D40" s="103">
        <v>314515.39</v>
      </c>
      <c r="E40" s="103">
        <v>271996.83</v>
      </c>
      <c r="F40" s="103">
        <v>286870.52</v>
      </c>
      <c r="G40" s="109">
        <v>290060.15999999997</v>
      </c>
    </row>
    <row r="41" spans="1:7" s="75" customFormat="1" x14ac:dyDescent="0.25">
      <c r="A41" s="29" t="s">
        <v>79</v>
      </c>
      <c r="B41" s="102">
        <v>423519.27999999997</v>
      </c>
      <c r="C41" s="103">
        <v>346616.91</v>
      </c>
      <c r="D41" s="103">
        <v>484835.15</v>
      </c>
      <c r="E41" s="103">
        <v>526455.07000000007</v>
      </c>
      <c r="F41" s="103">
        <v>543443.40999999992</v>
      </c>
      <c r="G41" s="109">
        <v>566602.23</v>
      </c>
    </row>
    <row r="42" spans="1:7" s="75" customFormat="1" x14ac:dyDescent="0.25">
      <c r="A42" s="27" t="s">
        <v>64</v>
      </c>
      <c r="B42" s="100">
        <v>993397.56</v>
      </c>
      <c r="C42" s="101">
        <v>852908.4</v>
      </c>
      <c r="D42" s="101">
        <v>588387.49</v>
      </c>
      <c r="E42" s="101">
        <v>492744.07</v>
      </c>
      <c r="F42" s="101">
        <v>407659.56</v>
      </c>
      <c r="G42" s="108">
        <v>417035.32999999996</v>
      </c>
    </row>
    <row r="43" spans="1:7" s="75" customFormat="1" x14ac:dyDescent="0.25">
      <c r="A43" s="28" t="s">
        <v>65</v>
      </c>
      <c r="B43" s="98">
        <v>0</v>
      </c>
      <c r="C43" s="99">
        <v>0</v>
      </c>
      <c r="D43" s="99">
        <v>47510.05</v>
      </c>
      <c r="E43" s="99">
        <v>35666.32</v>
      </c>
      <c r="F43" s="99">
        <v>29005.360000000001</v>
      </c>
      <c r="G43" s="107">
        <v>29005.360000000001</v>
      </c>
    </row>
    <row r="44" spans="1:7" s="75" customFormat="1" x14ac:dyDescent="0.25">
      <c r="A44" s="29" t="s">
        <v>80</v>
      </c>
      <c r="B44" s="102">
        <v>0</v>
      </c>
      <c r="C44" s="103">
        <v>0</v>
      </c>
      <c r="D44" s="103">
        <v>16582.09</v>
      </c>
      <c r="E44" s="103">
        <v>10243.32</v>
      </c>
      <c r="F44" s="103">
        <v>8739.31</v>
      </c>
      <c r="G44" s="109">
        <v>8739.31</v>
      </c>
    </row>
    <row r="45" spans="1:7" s="75" customFormat="1" x14ac:dyDescent="0.25">
      <c r="A45" s="29" t="s">
        <v>81</v>
      </c>
      <c r="B45" s="102">
        <v>0</v>
      </c>
      <c r="C45" s="103">
        <v>0</v>
      </c>
      <c r="D45" s="103">
        <v>30927.96</v>
      </c>
      <c r="E45" s="103">
        <v>25423</v>
      </c>
      <c r="F45" s="103">
        <v>20266.05</v>
      </c>
      <c r="G45" s="109">
        <v>20266.05</v>
      </c>
    </row>
    <row r="46" spans="1:7" s="75" customFormat="1" x14ac:dyDescent="0.25">
      <c r="A46" s="28" t="s">
        <v>66</v>
      </c>
      <c r="B46" s="98">
        <v>993397.56</v>
      </c>
      <c r="C46" s="99">
        <v>852908.4</v>
      </c>
      <c r="D46" s="99">
        <v>540877.43999999994</v>
      </c>
      <c r="E46" s="99">
        <v>457077.75</v>
      </c>
      <c r="F46" s="99">
        <v>378654.2</v>
      </c>
      <c r="G46" s="107">
        <v>388029.97</v>
      </c>
    </row>
    <row r="47" spans="1:7" s="75" customFormat="1" x14ac:dyDescent="0.25">
      <c r="A47" s="29" t="s">
        <v>82</v>
      </c>
      <c r="B47" s="102">
        <v>486165.86</v>
      </c>
      <c r="C47" s="103">
        <v>402116.28</v>
      </c>
      <c r="D47" s="103">
        <v>246237.57</v>
      </c>
      <c r="E47" s="103">
        <v>201937.94</v>
      </c>
      <c r="F47" s="103">
        <v>161970.78</v>
      </c>
      <c r="G47" s="109">
        <v>165083.70000000001</v>
      </c>
    </row>
    <row r="48" spans="1:7" s="75" customFormat="1" x14ac:dyDescent="0.25">
      <c r="A48" s="29" t="s">
        <v>83</v>
      </c>
      <c r="B48" s="102">
        <v>507231.7</v>
      </c>
      <c r="C48" s="103">
        <v>450792.12</v>
      </c>
      <c r="D48" s="103">
        <v>294639.87</v>
      </c>
      <c r="E48" s="103">
        <v>255139.81</v>
      </c>
      <c r="F48" s="103">
        <v>216683.42</v>
      </c>
      <c r="G48" s="109">
        <v>222946.27</v>
      </c>
    </row>
    <row r="49" spans="1:7" s="75" customFormat="1" x14ac:dyDescent="0.25">
      <c r="A49" s="30" t="s">
        <v>67</v>
      </c>
      <c r="B49" s="100">
        <v>40963.83</v>
      </c>
      <c r="C49" s="101">
        <v>26954.18</v>
      </c>
      <c r="D49" s="101">
        <v>89461.74</v>
      </c>
      <c r="E49" s="101">
        <v>181958.19</v>
      </c>
      <c r="F49" s="101">
        <v>228024.63999999998</v>
      </c>
      <c r="G49" s="108">
        <v>221196.61</v>
      </c>
    </row>
    <row r="50" spans="1:7" s="75" customFormat="1" x14ac:dyDescent="0.25">
      <c r="A50" s="28" t="s">
        <v>68</v>
      </c>
      <c r="B50" s="98">
        <v>5836.25</v>
      </c>
      <c r="C50" s="99">
        <v>5528.51</v>
      </c>
      <c r="D50" s="99">
        <v>14633.939999999999</v>
      </c>
      <c r="E50" s="99">
        <v>12254.26</v>
      </c>
      <c r="F50" s="99">
        <v>22774.53</v>
      </c>
      <c r="G50" s="107">
        <v>37871.360000000001</v>
      </c>
    </row>
    <row r="51" spans="1:7" s="75" customFormat="1" x14ac:dyDescent="0.25">
      <c r="A51" s="29" t="s">
        <v>84</v>
      </c>
      <c r="B51" s="102">
        <v>0</v>
      </c>
      <c r="C51" s="103">
        <v>0</v>
      </c>
      <c r="D51" s="103">
        <v>5533.04</v>
      </c>
      <c r="E51" s="103">
        <v>7575.93</v>
      </c>
      <c r="F51" s="103">
        <v>14320.41</v>
      </c>
      <c r="G51" s="109">
        <v>14681.74</v>
      </c>
    </row>
    <row r="52" spans="1:7" s="75" customFormat="1" x14ac:dyDescent="0.25">
      <c r="A52" s="29" t="s">
        <v>85</v>
      </c>
      <c r="B52" s="102">
        <v>5836.25</v>
      </c>
      <c r="C52" s="103">
        <v>5528.51</v>
      </c>
      <c r="D52" s="103">
        <v>9100.9</v>
      </c>
      <c r="E52" s="103">
        <v>4678.33</v>
      </c>
      <c r="F52" s="103">
        <v>8454.1200000000008</v>
      </c>
      <c r="G52" s="109">
        <v>23189.62</v>
      </c>
    </row>
    <row r="53" spans="1:7" s="75" customFormat="1" x14ac:dyDescent="0.25">
      <c r="A53" s="28" t="s">
        <v>69</v>
      </c>
      <c r="B53" s="98">
        <v>35127.58</v>
      </c>
      <c r="C53" s="99">
        <v>21425.67</v>
      </c>
      <c r="D53" s="99">
        <v>74827.8</v>
      </c>
      <c r="E53" s="99">
        <v>169703.93</v>
      </c>
      <c r="F53" s="99">
        <v>205250.11</v>
      </c>
      <c r="G53" s="107">
        <v>183325.25</v>
      </c>
    </row>
    <row r="54" spans="1:7" s="75" customFormat="1" x14ac:dyDescent="0.25">
      <c r="A54" s="29" t="s">
        <v>86</v>
      </c>
      <c r="B54" s="102">
        <v>2642.6</v>
      </c>
      <c r="C54" s="103">
        <v>1155.98</v>
      </c>
      <c r="D54" s="103">
        <v>36807.32</v>
      </c>
      <c r="E54" s="103">
        <v>85855.02</v>
      </c>
      <c r="F54" s="103">
        <v>88213.84</v>
      </c>
      <c r="G54" s="109">
        <v>80152.39</v>
      </c>
    </row>
    <row r="55" spans="1:7" s="75" customFormat="1" x14ac:dyDescent="0.25">
      <c r="A55" s="31" t="s">
        <v>87</v>
      </c>
      <c r="B55" s="104">
        <v>32484.98</v>
      </c>
      <c r="C55" s="105">
        <v>20269.689999999999</v>
      </c>
      <c r="D55" s="105">
        <v>38020.480000000003</v>
      </c>
      <c r="E55" s="105">
        <v>83848.91</v>
      </c>
      <c r="F55" s="105">
        <v>117036.27</v>
      </c>
      <c r="G55" s="110">
        <v>103172.86</v>
      </c>
    </row>
    <row r="56" spans="1:7" s="75" customFormat="1" x14ac:dyDescent="0.25">
      <c r="A56" s="17"/>
    </row>
    <row r="57" spans="1:7" s="1" customFormat="1" x14ac:dyDescent="0.25"/>
  </sheetData>
  <mergeCells count="3">
    <mergeCell ref="A1:N1"/>
    <mergeCell ref="A30:N30"/>
    <mergeCell ref="A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SOMMAIRE</vt:lpstr>
      <vt:lpstr>DONNEES ECONOMIE GENERALES</vt:lpstr>
      <vt:lpstr>CONSOMMATION ALCOOL ET VINS</vt:lpstr>
      <vt:lpstr>IMPORTATIONS DE VINS</vt:lpstr>
      <vt:lpstr>EXPORTATIONS DE VINS FRANCAIS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Visiteur</dc:creator>
  <cp:lastModifiedBy>Fanny GILLET</cp:lastModifiedBy>
  <cp:lastPrinted>2014-09-23T16:09:22Z</cp:lastPrinted>
  <dcterms:created xsi:type="dcterms:W3CDTF">2013-09-03T08:45:20Z</dcterms:created>
  <dcterms:modified xsi:type="dcterms:W3CDTF">2015-01-22T13:55:22Z</dcterms:modified>
</cp:coreProperties>
</file>